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9320" windowHeight="8730"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Czechpoint</author>
  </authors>
  <commentList>
    <comment ref="C18" authorId="0">
      <text>
        <r>
          <rPr>
            <sz val="8"/>
            <rFont val="Tahoma"/>
            <family val="2"/>
          </rPr>
          <t xml:space="preserve">cesta Nad Kolonkou 1,5 mil. Kč
II. etapa zasněžování 1,5 mil. Kč
</t>
        </r>
      </text>
    </comment>
  </commentList>
</comments>
</file>

<file path=xl/comments2.xml><?xml version="1.0" encoding="utf-8"?>
<comments xmlns="http://schemas.openxmlformats.org/spreadsheetml/2006/main">
  <authors>
    <author>LENOVO USER</author>
    <author>Obec Strážné</author>
  </authors>
  <commentList>
    <comment ref="C11" authorId="0">
      <text>
        <r>
          <rPr>
            <b/>
            <sz val="10"/>
            <rFont val="Tahoma"/>
            <family val="0"/>
          </rPr>
          <t>LENOVO USER:</t>
        </r>
        <r>
          <rPr>
            <sz val="10"/>
            <rFont val="Tahoma"/>
            <family val="0"/>
          </rPr>
          <t xml:space="preserve">
oprava traktoru 200 tis
</t>
        </r>
      </text>
    </comment>
    <comment ref="C23" authorId="1">
      <text>
        <r>
          <rPr>
            <b/>
            <sz val="8"/>
            <rFont val="Tahoma"/>
            <family val="0"/>
          </rPr>
          <t>Obec Strážné:</t>
        </r>
        <r>
          <rPr>
            <sz val="8"/>
            <rFont val="Tahoma"/>
            <family val="0"/>
          </rPr>
          <t xml:space="preserve">
phm 270
ost m 100
</t>
        </r>
      </text>
    </comment>
    <comment ref="C26" authorId="1">
      <text>
        <r>
          <rPr>
            <b/>
            <sz val="8"/>
            <rFont val="Tahoma"/>
            <family val="0"/>
          </rPr>
          <t>Obec Strážné:</t>
        </r>
        <r>
          <rPr>
            <sz val="8"/>
            <rFont val="Tahoma"/>
            <family val="0"/>
          </rPr>
          <t xml:space="preserve">
sml.o dílo 570
ost.sl 71
provoz skubusu 150 tis
</t>
        </r>
      </text>
    </comment>
    <comment ref="C39" authorId="0">
      <text>
        <r>
          <rPr>
            <b/>
            <sz val="10"/>
            <rFont val="Tahoma"/>
            <family val="0"/>
          </rPr>
          <t>LENOVO USER:</t>
        </r>
        <r>
          <rPr>
            <sz val="10"/>
            <rFont val="Tahoma"/>
            <family val="0"/>
          </rPr>
          <t xml:space="preserve">
oprava čističky 100 tis
</t>
        </r>
      </text>
    </comment>
  </commentList>
</comments>
</file>

<file path=xl/sharedStrings.xml><?xml version="1.0" encoding="utf-8"?>
<sst xmlns="http://schemas.openxmlformats.org/spreadsheetml/2006/main" count="80" uniqueCount="60">
  <si>
    <t>Rozpočtový výhled</t>
  </si>
  <si>
    <t>v tis. Kč</t>
  </si>
  <si>
    <t>Daňové příjmy</t>
  </si>
  <si>
    <t>Nedaňové příjmy</t>
  </si>
  <si>
    <t>Kapitálové příjmy</t>
  </si>
  <si>
    <t>Přijaté dotace</t>
  </si>
  <si>
    <t>Příjmy celkem</t>
  </si>
  <si>
    <t>Úvěry krátkodobé</t>
  </si>
  <si>
    <t>Úvěry dlouhodobé</t>
  </si>
  <si>
    <t>Běžné (neinvestiční) výdaje</t>
  </si>
  <si>
    <t>Kapitálové (investiční) výdaje</t>
  </si>
  <si>
    <t>Výdaje celkem (po konsolidaci)</t>
  </si>
  <si>
    <t>Splátka jistiny krátkodobých úvěrů</t>
  </si>
  <si>
    <t>Splátka jistiny dlouhodobých úvěrů</t>
  </si>
  <si>
    <t>Splátky jistin úvěrů</t>
  </si>
  <si>
    <t>Přijaté úvěry</t>
  </si>
  <si>
    <t>Konsolidované příjmy celkem</t>
  </si>
  <si>
    <t>Konsolidované výdaje celkem</t>
  </si>
  <si>
    <t>Hotovost běžného roku</t>
  </si>
  <si>
    <t>Hotovost na konci roku</t>
  </si>
  <si>
    <t>Hotovost na počátku roku</t>
  </si>
  <si>
    <t>Výnos z hospodářské činnosti</t>
  </si>
  <si>
    <t>Návrh rozpočtu hospodářské činnosti pro rok 2009</t>
  </si>
  <si>
    <t>Parkoviště</t>
  </si>
  <si>
    <t xml:space="preserve">HV za </t>
  </si>
  <si>
    <t>HV</t>
  </si>
  <si>
    <t>středisko</t>
  </si>
  <si>
    <t>celkem</t>
  </si>
  <si>
    <t>Výnosy</t>
  </si>
  <si>
    <t>Tržby z prodej služeb</t>
  </si>
  <si>
    <t>Náklady</t>
  </si>
  <si>
    <t>Opravy a udržování</t>
  </si>
  <si>
    <t>Ostatní služby</t>
  </si>
  <si>
    <t>Mzdové náklady</t>
  </si>
  <si>
    <t>Zákonné sociální pojištění</t>
  </si>
  <si>
    <t>Vleky</t>
  </si>
  <si>
    <t>Spotřeba materiálu</t>
  </si>
  <si>
    <t>Spotřeba energie</t>
  </si>
  <si>
    <t>Ostatní sociální náklady</t>
  </si>
  <si>
    <t>Vodní hospodářství</t>
  </si>
  <si>
    <t>HV před zdaněním</t>
  </si>
  <si>
    <t>Daň z příjmů (20%)</t>
  </si>
  <si>
    <t>(příjem obce)</t>
  </si>
  <si>
    <t>HV po zdanění</t>
  </si>
  <si>
    <t>Splátky úvěru, stavba lyžařského vleku</t>
  </si>
  <si>
    <t>Čistý zisk, převoditelný do rozpočtu obce</t>
  </si>
  <si>
    <t>Přijaté krátkodobé, dlouhodobé úvěry</t>
  </si>
  <si>
    <t>Běžné neivenstiční výdaje</t>
  </si>
  <si>
    <t>Splátka jistin dlouhodobých úvěrů</t>
  </si>
  <si>
    <t>KOMENTÁŘ:</t>
  </si>
  <si>
    <t>Daňové, nedaňové příjmy, výnos z hospodářské činnosti</t>
  </si>
  <si>
    <t>Obec nepočítá s financováním investic z bankovních úvěrů.</t>
  </si>
  <si>
    <t>Běžné neinvestiční výdaje jsou meziročně navyšovány z důvodu opatrnosti.</t>
  </si>
  <si>
    <t>Schváleno zastupitelstvem obce Strážné dne:</t>
  </si>
  <si>
    <t xml:space="preserve">Číslo usnesení:  </t>
  </si>
  <si>
    <t xml:space="preserve">Jméno a podpis: </t>
  </si>
  <si>
    <t>Obec neplánuje žádné významné investiční akce na roky 2018 až 2019.</t>
  </si>
  <si>
    <t>Obec splácí tři dlouhodobé úvěry, dva úvěry byly čerpány na stavbu lyžařského vleku - výše prvního úvěru 10 mil. Kč, roční splátka jistiny činí 715 tis. Kč a výše druhého úvěru 3,5 mil. Kč, roční splátka jistiny 139 tis. Kč, dále byl čerpán dlouhodobého úvěru na pořízení vozu Škoda Yetti, roční splátka jistiny činí 168 tis. Kč, tento úvěr bude splacen k 31/5/2018.</t>
  </si>
  <si>
    <t>Obec počítá s obdobnou výší běžných příjmů jako v r. 2016, netroufá si v rozpočtovém výhledu počítat s jejich nárůstem v následujících letech. Podobný postup je zvolen i v položce výnosu z hospodářské činnosti.</t>
  </si>
  <si>
    <t>V r. 2017 je počítáno s II. etapou rekonstrukce zasněžovacího systému, investice 1,5 mil. Kč a dále s rekonstrukcí komunikace Nad Kolonkou, rovněž 1,5 mil. Kč. Plánovaná investice v objemu 500 tis. Kč na propojení lyžařskýc vleků Kotva a Nad Kolonkou je zrušena.</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</si>
</sst>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49">
    <font>
      <sz val="11"/>
      <color theme="1"/>
      <name val="Calibri"/>
      <family val="2"/>
    </font>
    <font>
      <sz val="11"/>
      <color indexed="8"/>
      <name val="Calibri"/>
      <family val="2"/>
    </font>
    <font>
      <b/>
      <sz val="12"/>
      <name val="Arial"/>
      <family val="2"/>
    </font>
    <font>
      <b/>
      <sz val="10"/>
      <name val="Arial"/>
      <family val="2"/>
    </font>
    <font>
      <b/>
      <sz val="10"/>
      <name val="Tahoma"/>
      <family val="0"/>
    </font>
    <font>
      <sz val="10"/>
      <name val="Tahoma"/>
      <family val="0"/>
    </font>
    <font>
      <b/>
      <sz val="8"/>
      <name val="Tahoma"/>
      <family val="0"/>
    </font>
    <font>
      <sz val="8"/>
      <name val="Tahoma"/>
      <family val="0"/>
    </font>
    <font>
      <sz val="10"/>
      <color indexed="8"/>
      <name val="Candara"/>
      <family val="2"/>
    </font>
    <font>
      <sz val="8"/>
      <name val="Calibri"/>
      <family val="2"/>
    </font>
    <font>
      <b/>
      <sz val="9"/>
      <color indexed="9"/>
      <name val="Tahoma"/>
      <family val="2"/>
    </font>
    <font>
      <sz val="9"/>
      <color indexed="8"/>
      <name val="Tahoma"/>
      <family val="2"/>
    </font>
    <font>
      <b/>
      <sz val="9"/>
      <color indexed="8"/>
      <name val="Tahoma"/>
      <family val="2"/>
    </font>
    <font>
      <b/>
      <sz val="9"/>
      <name val="Tahoma"/>
      <family val="2"/>
    </font>
    <font>
      <sz val="9"/>
      <name val="Tahoma"/>
      <family val="2"/>
    </font>
    <font>
      <b/>
      <sz val="20"/>
      <name val="Candara"/>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0"/>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0" borderId="0" applyNumberFormat="0" applyBorder="0" applyAlignment="0" applyProtection="0"/>
    <xf numFmtId="0" fontId="35"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1" fillId="23" borderId="6" applyNumberFormat="0" applyFont="0" applyAlignment="0" applyProtection="0"/>
    <xf numFmtId="9" fontId="1"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23">
    <xf numFmtId="0" fontId="0" fillId="0" borderId="0" xfId="0" applyFont="1" applyAlignment="1">
      <alignment/>
    </xf>
    <xf numFmtId="0" fontId="2" fillId="0" borderId="0" xfId="0" applyFont="1" applyAlignment="1">
      <alignment/>
    </xf>
    <xf numFmtId="0" fontId="3" fillId="0" borderId="0" xfId="0" applyFont="1" applyAlignment="1">
      <alignment/>
    </xf>
    <xf numFmtId="0" fontId="8" fillId="0" borderId="0" xfId="0" applyFont="1" applyAlignment="1">
      <alignment/>
    </xf>
    <xf numFmtId="0" fontId="10" fillId="0" borderId="0" xfId="0" applyFont="1" applyFill="1" applyAlignment="1">
      <alignment horizontal="center" vertical="center"/>
    </xf>
    <xf numFmtId="0" fontId="11" fillId="0" borderId="0" xfId="0" applyFont="1" applyAlignment="1">
      <alignment/>
    </xf>
    <xf numFmtId="0" fontId="12" fillId="0" borderId="10" xfId="0" applyFont="1" applyBorder="1" applyAlignment="1">
      <alignment/>
    </xf>
    <xf numFmtId="3" fontId="11" fillId="0" borderId="0" xfId="0" applyNumberFormat="1" applyFont="1" applyAlignment="1">
      <alignment/>
    </xf>
    <xf numFmtId="3" fontId="14" fillId="0" borderId="0" xfId="0" applyNumberFormat="1" applyFont="1" applyAlignment="1">
      <alignment/>
    </xf>
    <xf numFmtId="0" fontId="12" fillId="0" borderId="0" xfId="0" applyFont="1" applyAlignment="1">
      <alignment/>
    </xf>
    <xf numFmtId="3" fontId="12" fillId="0" borderId="0" xfId="0" applyNumberFormat="1" applyFont="1" applyAlignment="1">
      <alignment/>
    </xf>
    <xf numFmtId="0" fontId="12" fillId="0" borderId="0" xfId="0" applyFont="1" applyAlignment="1">
      <alignment/>
    </xf>
    <xf numFmtId="0" fontId="11" fillId="0" borderId="0" xfId="0" applyFont="1" applyAlignment="1">
      <alignment/>
    </xf>
    <xf numFmtId="0" fontId="12" fillId="33" borderId="0" xfId="0" applyFont="1" applyFill="1" applyAlignment="1">
      <alignment/>
    </xf>
    <xf numFmtId="3" fontId="13" fillId="33" borderId="0" xfId="0" applyNumberFormat="1" applyFont="1" applyFill="1" applyAlignment="1">
      <alignment/>
    </xf>
    <xf numFmtId="3" fontId="12" fillId="33" borderId="0" xfId="0" applyNumberFormat="1" applyFont="1" applyFill="1" applyAlignment="1">
      <alignment/>
    </xf>
    <xf numFmtId="0" fontId="12" fillId="33" borderId="10" xfId="0" applyFont="1" applyFill="1" applyBorder="1" applyAlignment="1">
      <alignment/>
    </xf>
    <xf numFmtId="3" fontId="12" fillId="33" borderId="10" xfId="0" applyNumberFormat="1" applyFont="1" applyFill="1" applyBorder="1" applyAlignment="1">
      <alignment/>
    </xf>
    <xf numFmtId="0" fontId="11" fillId="0" borderId="0" xfId="0" applyFont="1" applyAlignment="1">
      <alignment horizontal="justify" wrapText="1"/>
    </xf>
    <xf numFmtId="0" fontId="11" fillId="0" borderId="0" xfId="0" applyFont="1" applyAlignment="1">
      <alignment horizontal="justify" vertical="top" wrapText="1"/>
    </xf>
    <xf numFmtId="0" fontId="15" fillId="33" borderId="0" xfId="0"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75"/>
  <sheetViews>
    <sheetView showGridLines="0" tabSelected="1" zoomScalePageLayoutView="0" workbookViewId="0" topLeftCell="A16">
      <selection activeCell="I42" sqref="I42"/>
    </sheetView>
  </sheetViews>
  <sheetFormatPr defaultColWidth="9.140625" defaultRowHeight="15"/>
  <cols>
    <col min="2" max="2" width="32.57421875" style="0" customWidth="1"/>
    <col min="6" max="6" width="10.140625" style="0" customWidth="1"/>
  </cols>
  <sheetData>
    <row r="1" spans="1:13" ht="30" customHeight="1">
      <c r="A1" s="20" t="s">
        <v>0</v>
      </c>
      <c r="B1" s="20"/>
      <c r="C1" s="20"/>
      <c r="D1" s="20"/>
      <c r="E1" s="20"/>
      <c r="F1" s="20"/>
      <c r="G1" s="3"/>
      <c r="H1" s="3"/>
      <c r="I1" s="3"/>
      <c r="J1" s="3"/>
      <c r="K1" s="3"/>
      <c r="L1" s="3"/>
      <c r="M1" s="3"/>
    </row>
    <row r="2" spans="1:13" ht="14.25" customHeight="1">
      <c r="A2" s="4"/>
      <c r="B2" s="4"/>
      <c r="C2" s="4"/>
      <c r="D2" s="4"/>
      <c r="E2" s="4"/>
      <c r="F2" s="4"/>
      <c r="G2" s="5"/>
      <c r="H2" s="5"/>
      <c r="I2" s="3"/>
      <c r="J2" s="3"/>
      <c r="K2" s="3"/>
      <c r="L2" s="3"/>
      <c r="M2" s="3"/>
    </row>
    <row r="3" spans="1:13" ht="15" customHeight="1">
      <c r="A3" s="5" t="s">
        <v>1</v>
      </c>
      <c r="B3" s="5"/>
      <c r="C3" s="5"/>
      <c r="D3" s="5"/>
      <c r="E3" s="5"/>
      <c r="F3" s="5"/>
      <c r="G3" s="5"/>
      <c r="H3" s="5"/>
      <c r="I3" s="3"/>
      <c r="J3" s="3"/>
      <c r="K3" s="3"/>
      <c r="L3" s="3"/>
      <c r="M3" s="3"/>
    </row>
    <row r="4" spans="1:13" ht="15" customHeight="1">
      <c r="A4" s="5"/>
      <c r="B4" s="5"/>
      <c r="C4" s="6">
        <v>2017</v>
      </c>
      <c r="D4" s="6">
        <v>2018</v>
      </c>
      <c r="E4" s="6">
        <v>2019</v>
      </c>
      <c r="F4" s="5"/>
      <c r="G4" s="5"/>
      <c r="H4" s="5"/>
      <c r="I4" s="3"/>
      <c r="J4" s="3"/>
      <c r="K4" s="3"/>
      <c r="L4" s="3"/>
      <c r="M4" s="3"/>
    </row>
    <row r="5" spans="1:13" ht="15" customHeight="1">
      <c r="A5" s="5"/>
      <c r="B5" s="13" t="s">
        <v>20</v>
      </c>
      <c r="C5" s="14">
        <v>5500</v>
      </c>
      <c r="D5" s="15">
        <f>C26</f>
        <v>4033</v>
      </c>
      <c r="E5" s="15">
        <f>D26</f>
        <v>5564</v>
      </c>
      <c r="F5" s="5"/>
      <c r="G5" s="5"/>
      <c r="H5" s="5"/>
      <c r="I5" s="3"/>
      <c r="J5" s="3"/>
      <c r="K5" s="3"/>
      <c r="L5" s="3"/>
      <c r="M5" s="3"/>
    </row>
    <row r="6" spans="1:13" ht="15" customHeight="1">
      <c r="A6" s="5"/>
      <c r="B6" s="5" t="s">
        <v>2</v>
      </c>
      <c r="C6" s="7">
        <v>4500</v>
      </c>
      <c r="D6" s="7">
        <v>4500</v>
      </c>
      <c r="E6" s="7">
        <v>4500</v>
      </c>
      <c r="F6" s="5"/>
      <c r="G6" s="5"/>
      <c r="H6" s="5"/>
      <c r="I6" s="3"/>
      <c r="J6" s="3"/>
      <c r="K6" s="3"/>
      <c r="L6" s="3"/>
      <c r="M6" s="3"/>
    </row>
    <row r="7" spans="1:13" ht="15" customHeight="1">
      <c r="A7" s="5"/>
      <c r="B7" s="5" t="s">
        <v>3</v>
      </c>
      <c r="C7" s="7">
        <v>1000</v>
      </c>
      <c r="D7" s="7">
        <v>1000</v>
      </c>
      <c r="E7" s="7">
        <v>1000</v>
      </c>
      <c r="F7" s="5"/>
      <c r="G7" s="5"/>
      <c r="H7" s="5"/>
      <c r="I7" s="3"/>
      <c r="J7" s="3"/>
      <c r="K7" s="3"/>
      <c r="L7" s="3"/>
      <c r="M7" s="3"/>
    </row>
    <row r="8" spans="1:13" ht="15" customHeight="1">
      <c r="A8" s="5"/>
      <c r="B8" s="5" t="s">
        <v>21</v>
      </c>
      <c r="C8" s="7">
        <v>2000</v>
      </c>
      <c r="D8" s="7">
        <v>2000</v>
      </c>
      <c r="E8" s="7">
        <v>2000</v>
      </c>
      <c r="F8" s="5"/>
      <c r="G8" s="5"/>
      <c r="H8" s="5"/>
      <c r="I8" s="3"/>
      <c r="J8" s="3"/>
      <c r="K8" s="3"/>
      <c r="L8" s="3"/>
      <c r="M8" s="3"/>
    </row>
    <row r="9" spans="1:13" ht="15" customHeight="1">
      <c r="A9" s="5"/>
      <c r="B9" s="5" t="s">
        <v>4</v>
      </c>
      <c r="C9" s="7">
        <v>0</v>
      </c>
      <c r="D9" s="7">
        <v>0</v>
      </c>
      <c r="E9" s="7">
        <v>0</v>
      </c>
      <c r="F9" s="5"/>
      <c r="G9" s="5"/>
      <c r="H9" s="5"/>
      <c r="I9" s="3"/>
      <c r="J9" s="3"/>
      <c r="K9" s="3"/>
      <c r="L9" s="3"/>
      <c r="M9" s="3"/>
    </row>
    <row r="10" spans="1:13" ht="15" customHeight="1">
      <c r="A10" s="5"/>
      <c r="B10" s="5" t="s">
        <v>5</v>
      </c>
      <c r="C10" s="8">
        <v>55</v>
      </c>
      <c r="D10" s="7">
        <v>55</v>
      </c>
      <c r="E10" s="7">
        <v>55</v>
      </c>
      <c r="F10" s="5"/>
      <c r="G10" s="5"/>
      <c r="H10" s="5"/>
      <c r="I10" s="3"/>
      <c r="J10" s="3"/>
      <c r="K10" s="3"/>
      <c r="L10" s="3"/>
      <c r="M10" s="3"/>
    </row>
    <row r="11" spans="1:13" ht="15" customHeight="1">
      <c r="A11" s="5"/>
      <c r="B11" s="13" t="s">
        <v>6</v>
      </c>
      <c r="C11" s="15">
        <f>C6+C7+C8+C9+C10</f>
        <v>7555</v>
      </c>
      <c r="D11" s="15">
        <f>D6+D7+D8+D9+D10</f>
        <v>7555</v>
      </c>
      <c r="E11" s="15">
        <f>E6+E7+E8+E9+E10</f>
        <v>7555</v>
      </c>
      <c r="F11" s="5"/>
      <c r="G11" s="5"/>
      <c r="H11" s="5"/>
      <c r="I11" s="3"/>
      <c r="J11" s="3"/>
      <c r="K11" s="3"/>
      <c r="L11" s="3"/>
      <c r="M11" s="3"/>
    </row>
    <row r="12" spans="1:13" ht="15" customHeight="1">
      <c r="A12" s="5"/>
      <c r="B12" s="5" t="s">
        <v>7</v>
      </c>
      <c r="C12" s="7">
        <v>0</v>
      </c>
      <c r="D12" s="7">
        <v>0</v>
      </c>
      <c r="E12" s="7">
        <v>0</v>
      </c>
      <c r="F12" s="5"/>
      <c r="G12" s="5"/>
      <c r="H12" s="5"/>
      <c r="I12" s="3"/>
      <c r="J12" s="3"/>
      <c r="K12" s="3"/>
      <c r="L12" s="3"/>
      <c r="M12" s="3"/>
    </row>
    <row r="13" spans="1:13" ht="15" customHeight="1">
      <c r="A13" s="5"/>
      <c r="B13" s="5" t="s">
        <v>8</v>
      </c>
      <c r="C13" s="7">
        <v>0</v>
      </c>
      <c r="D13" s="7">
        <v>0</v>
      </c>
      <c r="E13" s="7">
        <v>0</v>
      </c>
      <c r="F13" s="5"/>
      <c r="G13" s="5"/>
      <c r="H13" s="5"/>
      <c r="I13" s="3"/>
      <c r="J13" s="3"/>
      <c r="K13" s="3"/>
      <c r="L13" s="3"/>
      <c r="M13" s="3"/>
    </row>
    <row r="14" spans="1:13" ht="15" customHeight="1">
      <c r="A14" s="5"/>
      <c r="B14" s="16" t="s">
        <v>15</v>
      </c>
      <c r="C14" s="17">
        <f>C12+C13</f>
        <v>0</v>
      </c>
      <c r="D14" s="17">
        <f>D12+D13</f>
        <v>0</v>
      </c>
      <c r="E14" s="17">
        <f>E12+E13</f>
        <v>0</v>
      </c>
      <c r="F14" s="5"/>
      <c r="G14" s="5"/>
      <c r="H14" s="5"/>
      <c r="I14" s="3"/>
      <c r="J14" s="3"/>
      <c r="K14" s="3"/>
      <c r="L14" s="3"/>
      <c r="M14" s="3"/>
    </row>
    <row r="15" spans="1:13" ht="15" customHeight="1">
      <c r="A15" s="5"/>
      <c r="B15" s="9" t="s">
        <v>16</v>
      </c>
      <c r="C15" s="10">
        <f>C11+C14</f>
        <v>7555</v>
      </c>
      <c r="D15" s="10">
        <f>D11+D14</f>
        <v>7555</v>
      </c>
      <c r="E15" s="10">
        <f>E11+E14</f>
        <v>7555</v>
      </c>
      <c r="F15" s="5"/>
      <c r="G15" s="5"/>
      <c r="H15" s="5"/>
      <c r="I15" s="3"/>
      <c r="J15" s="3"/>
      <c r="K15" s="3"/>
      <c r="L15" s="3"/>
      <c r="M15" s="3"/>
    </row>
    <row r="16" spans="1:13" ht="15" customHeight="1">
      <c r="A16" s="5"/>
      <c r="B16" s="5"/>
      <c r="C16" s="7"/>
      <c r="D16" s="7"/>
      <c r="E16" s="7"/>
      <c r="F16" s="5"/>
      <c r="G16" s="5"/>
      <c r="H16" s="5"/>
      <c r="I16" s="3"/>
      <c r="J16" s="3"/>
      <c r="K16" s="3"/>
      <c r="L16" s="3"/>
      <c r="M16" s="3"/>
    </row>
    <row r="17" spans="1:13" ht="15" customHeight="1">
      <c r="A17" s="5"/>
      <c r="B17" s="5" t="s">
        <v>9</v>
      </c>
      <c r="C17" s="7">
        <v>5000</v>
      </c>
      <c r="D17" s="7">
        <v>5100</v>
      </c>
      <c r="E17" s="7">
        <v>5200</v>
      </c>
      <c r="F17" s="5"/>
      <c r="G17" s="5"/>
      <c r="H17" s="5"/>
      <c r="I17" s="3"/>
      <c r="J17" s="3"/>
      <c r="K17" s="3"/>
      <c r="L17" s="3"/>
      <c r="M17" s="3"/>
    </row>
    <row r="18" spans="1:13" ht="15" customHeight="1">
      <c r="A18" s="5"/>
      <c r="B18" s="5" t="s">
        <v>10</v>
      </c>
      <c r="C18" s="8">
        <f>1500+1500</f>
        <v>3000</v>
      </c>
      <c r="D18" s="7"/>
      <c r="E18" s="7">
        <v>0</v>
      </c>
      <c r="F18" s="5"/>
      <c r="G18" s="5"/>
      <c r="H18" s="5"/>
      <c r="I18" s="3"/>
      <c r="J18" s="3"/>
      <c r="K18" s="3"/>
      <c r="L18" s="3"/>
      <c r="M18" s="3"/>
    </row>
    <row r="19" spans="1:13" ht="15" customHeight="1">
      <c r="A19" s="5"/>
      <c r="B19" s="13" t="s">
        <v>11</v>
      </c>
      <c r="C19" s="15">
        <f>C17+C18</f>
        <v>8000</v>
      </c>
      <c r="D19" s="15">
        <f>D17+D18</f>
        <v>5100</v>
      </c>
      <c r="E19" s="15">
        <f>E17+E18</f>
        <v>5200</v>
      </c>
      <c r="F19" s="5"/>
      <c r="G19" s="5"/>
      <c r="H19" s="5"/>
      <c r="I19" s="3"/>
      <c r="J19" s="3"/>
      <c r="K19" s="3"/>
      <c r="L19" s="3"/>
      <c r="M19" s="3"/>
    </row>
    <row r="20" spans="1:13" ht="15" customHeight="1">
      <c r="A20" s="5"/>
      <c r="B20" s="5" t="s">
        <v>12</v>
      </c>
      <c r="C20" s="7">
        <v>0</v>
      </c>
      <c r="D20" s="7">
        <v>0</v>
      </c>
      <c r="E20" s="7">
        <v>0</v>
      </c>
      <c r="F20" s="5"/>
      <c r="G20" s="5"/>
      <c r="H20" s="5"/>
      <c r="I20" s="3"/>
      <c r="J20" s="3"/>
      <c r="K20" s="3"/>
      <c r="L20" s="3"/>
      <c r="M20" s="3"/>
    </row>
    <row r="21" spans="1:13" ht="15" customHeight="1">
      <c r="A21" s="5"/>
      <c r="B21" s="5" t="s">
        <v>13</v>
      </c>
      <c r="C21" s="7">
        <v>1022</v>
      </c>
      <c r="D21" s="7">
        <f>(5*14)+715+139</f>
        <v>924</v>
      </c>
      <c r="E21" s="7">
        <f>139+715</f>
        <v>854</v>
      </c>
      <c r="F21" s="5"/>
      <c r="G21" s="5"/>
      <c r="H21" s="5"/>
      <c r="I21" s="3"/>
      <c r="J21" s="3"/>
      <c r="K21" s="3"/>
      <c r="L21" s="3"/>
      <c r="M21" s="3"/>
    </row>
    <row r="22" spans="1:13" ht="15" customHeight="1">
      <c r="A22" s="5"/>
      <c r="B22" s="16" t="s">
        <v>14</v>
      </c>
      <c r="C22" s="17">
        <f>C20+C21</f>
        <v>1022</v>
      </c>
      <c r="D22" s="17">
        <f>D20+D21</f>
        <v>924</v>
      </c>
      <c r="E22" s="17">
        <f>E20+E21</f>
        <v>854</v>
      </c>
      <c r="F22" s="5"/>
      <c r="G22" s="5"/>
      <c r="H22" s="5"/>
      <c r="I22" s="3"/>
      <c r="J22" s="3"/>
      <c r="K22" s="3"/>
      <c r="L22" s="3"/>
      <c r="M22" s="3"/>
    </row>
    <row r="23" spans="1:13" ht="15" customHeight="1">
      <c r="A23" s="5"/>
      <c r="B23" s="9" t="s">
        <v>17</v>
      </c>
      <c r="C23" s="10">
        <f>C19+C22</f>
        <v>9022</v>
      </c>
      <c r="D23" s="10">
        <f>D19+D22</f>
        <v>6024</v>
      </c>
      <c r="E23" s="10">
        <f>E19+E22</f>
        <v>6054</v>
      </c>
      <c r="F23" s="5"/>
      <c r="G23" s="5"/>
      <c r="H23" s="5"/>
      <c r="I23" s="3"/>
      <c r="J23" s="3"/>
      <c r="K23" s="3"/>
      <c r="L23" s="3"/>
      <c r="M23" s="3"/>
    </row>
    <row r="24" spans="1:13" ht="15" customHeight="1">
      <c r="A24" s="5"/>
      <c r="B24" s="5"/>
      <c r="C24" s="7"/>
      <c r="D24" s="7"/>
      <c r="E24" s="7"/>
      <c r="F24" s="5"/>
      <c r="G24" s="5"/>
      <c r="H24" s="5"/>
      <c r="I24" s="3"/>
      <c r="J24" s="3"/>
      <c r="K24" s="3"/>
      <c r="L24" s="3"/>
      <c r="M24" s="3"/>
    </row>
    <row r="25" spans="1:13" ht="15" customHeight="1">
      <c r="A25" s="5"/>
      <c r="B25" s="5" t="s">
        <v>18</v>
      </c>
      <c r="C25" s="7">
        <f>C15-C23</f>
        <v>-1467</v>
      </c>
      <c r="D25" s="7">
        <f>D15-D23</f>
        <v>1531</v>
      </c>
      <c r="E25" s="7">
        <f>E15-E23</f>
        <v>1501</v>
      </c>
      <c r="F25" s="5"/>
      <c r="G25" s="5"/>
      <c r="H25" s="5"/>
      <c r="I25" s="3"/>
      <c r="J25" s="3"/>
      <c r="K25" s="3"/>
      <c r="L25" s="3"/>
      <c r="M25" s="3"/>
    </row>
    <row r="26" spans="1:13" ht="15" customHeight="1">
      <c r="A26" s="5"/>
      <c r="B26" s="13" t="s">
        <v>19</v>
      </c>
      <c r="C26" s="15">
        <f>C5+C25</f>
        <v>4033</v>
      </c>
      <c r="D26" s="15">
        <f>D5+D25</f>
        <v>5564</v>
      </c>
      <c r="E26" s="15">
        <f>E5+E25</f>
        <v>7065</v>
      </c>
      <c r="F26" s="5"/>
      <c r="G26" s="5"/>
      <c r="H26" s="5"/>
      <c r="I26" s="3"/>
      <c r="J26" s="3"/>
      <c r="K26" s="3"/>
      <c r="L26" s="3"/>
      <c r="M26" s="3"/>
    </row>
    <row r="27" spans="1:13" ht="15" customHeight="1">
      <c r="A27" s="5"/>
      <c r="B27" s="5"/>
      <c r="C27" s="7"/>
      <c r="D27" s="7"/>
      <c r="E27" s="7"/>
      <c r="F27" s="5"/>
      <c r="G27" s="5"/>
      <c r="H27" s="5"/>
      <c r="I27" s="3"/>
      <c r="J27" s="3"/>
      <c r="K27" s="3"/>
      <c r="L27" s="3"/>
      <c r="M27" s="3"/>
    </row>
    <row r="28" spans="1:13" ht="14.25" customHeight="1">
      <c r="A28" s="9" t="s">
        <v>49</v>
      </c>
      <c r="B28" s="5"/>
      <c r="C28" s="5"/>
      <c r="D28" s="5"/>
      <c r="E28" s="5"/>
      <c r="F28" s="5"/>
      <c r="G28" s="5"/>
      <c r="H28" s="5"/>
      <c r="I28" s="3"/>
      <c r="J28" s="3"/>
      <c r="K28" s="3"/>
      <c r="L28" s="3"/>
      <c r="M28" s="3"/>
    </row>
    <row r="29" spans="1:13" ht="14.25" customHeight="1">
      <c r="A29" s="9" t="s">
        <v>50</v>
      </c>
      <c r="B29" s="5"/>
      <c r="C29" s="5"/>
      <c r="D29" s="5"/>
      <c r="E29" s="5"/>
      <c r="F29" s="5"/>
      <c r="G29" s="5"/>
      <c r="H29" s="5"/>
      <c r="I29" s="3"/>
      <c r="J29" s="3"/>
      <c r="K29" s="3"/>
      <c r="L29" s="3"/>
      <c r="M29" s="3"/>
    </row>
    <row r="30" spans="1:13" ht="35.25" customHeight="1">
      <c r="A30" s="19" t="s">
        <v>58</v>
      </c>
      <c r="B30" s="19"/>
      <c r="C30" s="19"/>
      <c r="D30" s="19"/>
      <c r="E30" s="19"/>
      <c r="F30" s="19"/>
      <c r="G30" s="5"/>
      <c r="H30" s="5"/>
      <c r="I30" s="3"/>
      <c r="J30" s="3"/>
      <c r="K30" s="3"/>
      <c r="L30" s="3"/>
      <c r="M30" s="3"/>
    </row>
    <row r="31" spans="1:13" ht="11.25" customHeight="1">
      <c r="A31" s="5"/>
      <c r="B31" s="5"/>
      <c r="C31" s="5"/>
      <c r="D31" s="5"/>
      <c r="E31" s="5"/>
      <c r="F31" s="5"/>
      <c r="G31" s="5"/>
      <c r="H31" s="5"/>
      <c r="I31" s="3"/>
      <c r="J31" s="3"/>
      <c r="K31" s="3"/>
      <c r="L31" s="3"/>
      <c r="M31" s="3"/>
    </row>
    <row r="32" spans="1:13" ht="15" hidden="1">
      <c r="A32" s="9" t="s">
        <v>4</v>
      </c>
      <c r="B32" s="5"/>
      <c r="C32" s="5"/>
      <c r="D32" s="5"/>
      <c r="E32" s="5"/>
      <c r="F32" s="5"/>
      <c r="G32" s="5"/>
      <c r="H32" s="5"/>
      <c r="I32" s="3"/>
      <c r="J32" s="3"/>
      <c r="K32" s="3"/>
      <c r="L32" s="3"/>
      <c r="M32" s="3"/>
    </row>
    <row r="33" spans="1:13" ht="11.25" customHeight="1" hidden="1">
      <c r="A33" s="5"/>
      <c r="B33" s="5"/>
      <c r="C33" s="5"/>
      <c r="D33" s="5"/>
      <c r="E33" s="5"/>
      <c r="F33" s="5"/>
      <c r="G33" s="5"/>
      <c r="H33" s="5"/>
      <c r="I33" s="3"/>
      <c r="J33" s="3"/>
      <c r="K33" s="3"/>
      <c r="L33" s="3"/>
      <c r="M33" s="3"/>
    </row>
    <row r="34" spans="1:13" ht="15" hidden="1">
      <c r="A34" s="11" t="s">
        <v>5</v>
      </c>
      <c r="B34" s="5"/>
      <c r="C34" s="5"/>
      <c r="D34" s="5"/>
      <c r="E34" s="5"/>
      <c r="F34" s="5"/>
      <c r="G34" s="5"/>
      <c r="H34" s="5"/>
      <c r="I34" s="3"/>
      <c r="J34" s="3"/>
      <c r="K34" s="3"/>
      <c r="L34" s="3"/>
      <c r="M34" s="3"/>
    </row>
    <row r="35" spans="1:13" ht="13.5" customHeight="1" hidden="1">
      <c r="A35" s="22"/>
      <c r="B35" s="22"/>
      <c r="C35" s="22"/>
      <c r="D35" s="22"/>
      <c r="E35" s="22"/>
      <c r="F35" s="22"/>
      <c r="G35" s="5"/>
      <c r="H35" s="5"/>
      <c r="I35" s="3"/>
      <c r="J35" s="3"/>
      <c r="K35" s="3"/>
      <c r="L35" s="3"/>
      <c r="M35" s="3"/>
    </row>
    <row r="36" spans="1:13" ht="15">
      <c r="A36" s="9" t="s">
        <v>46</v>
      </c>
      <c r="B36" s="5"/>
      <c r="C36" s="5"/>
      <c r="D36" s="5"/>
      <c r="E36" s="5"/>
      <c r="F36" s="5"/>
      <c r="G36" s="5"/>
      <c r="H36" s="5"/>
      <c r="I36" s="3"/>
      <c r="J36" s="3"/>
      <c r="K36" s="3"/>
      <c r="L36" s="3"/>
      <c r="M36" s="3"/>
    </row>
    <row r="37" spans="1:13" ht="14.25" customHeight="1">
      <c r="A37" s="19" t="s">
        <v>51</v>
      </c>
      <c r="B37" s="19"/>
      <c r="C37" s="19"/>
      <c r="D37" s="19"/>
      <c r="E37" s="19"/>
      <c r="F37" s="19"/>
      <c r="G37" s="5"/>
      <c r="H37" s="5"/>
      <c r="I37" s="3"/>
      <c r="J37" s="3"/>
      <c r="K37" s="3"/>
      <c r="L37" s="3"/>
      <c r="M37" s="3"/>
    </row>
    <row r="38" spans="1:13" ht="11.25" customHeight="1">
      <c r="A38" s="5"/>
      <c r="B38" s="5"/>
      <c r="C38" s="5"/>
      <c r="D38" s="5"/>
      <c r="E38" s="5"/>
      <c r="F38" s="5"/>
      <c r="G38" s="5"/>
      <c r="H38" s="5"/>
      <c r="I38" s="3"/>
      <c r="J38" s="3"/>
      <c r="K38" s="3"/>
      <c r="L38" s="3"/>
      <c r="M38" s="3"/>
    </row>
    <row r="39" spans="1:13" ht="14.25" customHeight="1">
      <c r="A39" s="9" t="s">
        <v>47</v>
      </c>
      <c r="B39" s="5"/>
      <c r="C39" s="5"/>
      <c r="D39" s="5"/>
      <c r="E39" s="5"/>
      <c r="F39" s="5"/>
      <c r="G39" s="5"/>
      <c r="H39" s="5"/>
      <c r="I39" s="3"/>
      <c r="J39" s="3"/>
      <c r="K39" s="3"/>
      <c r="L39" s="3"/>
      <c r="M39" s="3"/>
    </row>
    <row r="40" spans="1:13" ht="14.25" customHeight="1">
      <c r="A40" s="18" t="s">
        <v>52</v>
      </c>
      <c r="B40" s="18"/>
      <c r="C40" s="18"/>
      <c r="D40" s="18"/>
      <c r="E40" s="18"/>
      <c r="F40" s="18"/>
      <c r="G40" s="5"/>
      <c r="H40" s="5"/>
      <c r="I40" s="3"/>
      <c r="J40" s="3"/>
      <c r="K40" s="3"/>
      <c r="L40" s="3"/>
      <c r="M40" s="3"/>
    </row>
    <row r="41" spans="1:13" ht="15">
      <c r="A41" s="5"/>
      <c r="B41" s="5"/>
      <c r="C41" s="5"/>
      <c r="D41" s="5"/>
      <c r="E41" s="5"/>
      <c r="F41" s="5"/>
      <c r="G41" s="5"/>
      <c r="H41" s="5"/>
      <c r="I41" s="3"/>
      <c r="J41" s="3"/>
      <c r="K41" s="3"/>
      <c r="L41" s="3"/>
      <c r="M41" s="3"/>
    </row>
    <row r="42" spans="1:13" ht="15">
      <c r="A42" s="9" t="s">
        <v>10</v>
      </c>
      <c r="B42" s="5"/>
      <c r="C42" s="5"/>
      <c r="D42" s="5"/>
      <c r="E42" s="5"/>
      <c r="F42" s="5"/>
      <c r="G42" s="5"/>
      <c r="H42" s="5"/>
      <c r="I42" s="3"/>
      <c r="J42" s="3"/>
      <c r="K42" s="3"/>
      <c r="L42" s="3"/>
      <c r="M42" s="3"/>
    </row>
    <row r="43" spans="1:13" ht="45.75" customHeight="1">
      <c r="A43" s="21" t="s">
        <v>59</v>
      </c>
      <c r="B43" s="21"/>
      <c r="C43" s="21"/>
      <c r="D43" s="21"/>
      <c r="E43" s="21"/>
      <c r="F43" s="21"/>
      <c r="G43" s="5"/>
      <c r="H43" s="5"/>
      <c r="I43" s="3"/>
      <c r="J43" s="3"/>
      <c r="K43" s="3"/>
      <c r="L43" s="3"/>
      <c r="M43" s="3"/>
    </row>
    <row r="44" spans="1:13" ht="18" customHeight="1">
      <c r="A44" s="19" t="s">
        <v>56</v>
      </c>
      <c r="B44" s="19"/>
      <c r="C44" s="19"/>
      <c r="D44" s="19"/>
      <c r="E44" s="19"/>
      <c r="F44" s="19"/>
      <c r="G44" s="5"/>
      <c r="H44" s="5"/>
      <c r="I44" s="3"/>
      <c r="J44" s="3"/>
      <c r="K44" s="3"/>
      <c r="L44" s="3"/>
      <c r="M44" s="3"/>
    </row>
    <row r="45" spans="1:13" ht="15">
      <c r="A45" s="9" t="s">
        <v>48</v>
      </c>
      <c r="B45" s="5"/>
      <c r="C45" s="5"/>
      <c r="D45" s="5"/>
      <c r="E45" s="5"/>
      <c r="F45" s="5"/>
      <c r="G45" s="5"/>
      <c r="H45" s="5"/>
      <c r="I45" s="3"/>
      <c r="J45" s="3"/>
      <c r="K45" s="3"/>
      <c r="L45" s="3"/>
      <c r="M45" s="3"/>
    </row>
    <row r="46" spans="1:13" ht="49.5" customHeight="1">
      <c r="A46" s="18" t="s">
        <v>57</v>
      </c>
      <c r="B46" s="18"/>
      <c r="C46" s="18"/>
      <c r="D46" s="18"/>
      <c r="E46" s="18"/>
      <c r="F46" s="18"/>
      <c r="G46" s="5"/>
      <c r="H46" s="5"/>
      <c r="I46" s="3"/>
      <c r="J46" s="3"/>
      <c r="K46" s="3"/>
      <c r="L46" s="3"/>
      <c r="M46" s="3"/>
    </row>
    <row r="47" spans="1:13" ht="15">
      <c r="A47" s="5"/>
      <c r="B47" s="5"/>
      <c r="C47" s="5"/>
      <c r="D47" s="5"/>
      <c r="E47" s="5"/>
      <c r="F47" s="5"/>
      <c r="G47" s="5"/>
      <c r="H47" s="5"/>
      <c r="I47" s="3"/>
      <c r="J47" s="3"/>
      <c r="K47" s="3"/>
      <c r="L47" s="3"/>
      <c r="M47" s="3"/>
    </row>
    <row r="48" spans="1:13" ht="15">
      <c r="A48" s="5" t="s">
        <v>53</v>
      </c>
      <c r="B48" s="5"/>
      <c r="C48" s="5"/>
      <c r="D48" s="5"/>
      <c r="E48" s="5"/>
      <c r="F48" s="5"/>
      <c r="G48" s="5"/>
      <c r="H48" s="5"/>
      <c r="I48" s="3"/>
      <c r="J48" s="3"/>
      <c r="K48" s="3"/>
      <c r="L48" s="3"/>
      <c r="M48" s="3"/>
    </row>
    <row r="49" spans="1:13" ht="15">
      <c r="A49" s="5" t="s">
        <v>54</v>
      </c>
      <c r="B49" s="5"/>
      <c r="C49" s="5"/>
      <c r="D49" s="5"/>
      <c r="E49" s="5"/>
      <c r="F49" s="5"/>
      <c r="G49" s="5"/>
      <c r="H49" s="5"/>
      <c r="I49" s="3"/>
      <c r="J49" s="3"/>
      <c r="K49" s="3"/>
      <c r="L49" s="3"/>
      <c r="M49" s="3"/>
    </row>
    <row r="50" spans="1:13" ht="15">
      <c r="A50" s="5" t="s">
        <v>55</v>
      </c>
      <c r="B50" s="5"/>
      <c r="C50" s="5"/>
      <c r="D50" s="5"/>
      <c r="E50" s="5"/>
      <c r="F50" s="5"/>
      <c r="G50" s="5"/>
      <c r="H50" s="5"/>
      <c r="I50" s="3"/>
      <c r="J50" s="3"/>
      <c r="K50" s="3"/>
      <c r="L50" s="3"/>
      <c r="M50" s="3"/>
    </row>
    <row r="51" spans="1:13" ht="15">
      <c r="A51" s="5"/>
      <c r="B51" s="5"/>
      <c r="C51" s="5"/>
      <c r="D51" s="5"/>
      <c r="E51" s="5"/>
      <c r="F51" s="5"/>
      <c r="G51" s="5"/>
      <c r="H51" s="5"/>
      <c r="I51" s="3"/>
      <c r="J51" s="3"/>
      <c r="K51" s="3"/>
      <c r="L51" s="3"/>
      <c r="M51" s="3"/>
    </row>
    <row r="52" spans="1:13" ht="15">
      <c r="A52" s="5"/>
      <c r="B52" s="5"/>
      <c r="C52" s="5"/>
      <c r="D52" s="5"/>
      <c r="E52" s="5"/>
      <c r="F52" s="5"/>
      <c r="G52" s="5"/>
      <c r="H52" s="5"/>
      <c r="I52" s="3"/>
      <c r="J52" s="3"/>
      <c r="K52" s="3"/>
      <c r="L52" s="3"/>
      <c r="M52" s="3"/>
    </row>
    <row r="53" spans="1:13" ht="15">
      <c r="A53" s="5"/>
      <c r="B53" s="5"/>
      <c r="C53" s="5"/>
      <c r="D53" s="5"/>
      <c r="E53" s="5"/>
      <c r="F53" s="5"/>
      <c r="G53" s="5"/>
      <c r="H53" s="5"/>
      <c r="I53" s="3"/>
      <c r="J53" s="3"/>
      <c r="K53" s="3"/>
      <c r="L53" s="3"/>
      <c r="M53" s="3"/>
    </row>
    <row r="54" spans="1:13" ht="15">
      <c r="A54" s="5"/>
      <c r="B54" s="5"/>
      <c r="C54" s="5"/>
      <c r="D54" s="5"/>
      <c r="E54" s="5"/>
      <c r="F54" s="5"/>
      <c r="G54" s="5"/>
      <c r="H54" s="5"/>
      <c r="I54" s="3"/>
      <c r="J54" s="3"/>
      <c r="K54" s="3"/>
      <c r="L54" s="3"/>
      <c r="M54" s="3"/>
    </row>
    <row r="55" spans="1:13" ht="15">
      <c r="A55" s="5"/>
      <c r="B55" s="5"/>
      <c r="C55" s="5"/>
      <c r="D55" s="5"/>
      <c r="E55" s="5"/>
      <c r="F55" s="5"/>
      <c r="G55" s="5"/>
      <c r="H55" s="5"/>
      <c r="I55" s="3"/>
      <c r="J55" s="3"/>
      <c r="K55" s="3"/>
      <c r="L55" s="3"/>
      <c r="M55" s="3"/>
    </row>
    <row r="56" spans="1:13" ht="15">
      <c r="A56" s="5"/>
      <c r="B56" s="5"/>
      <c r="C56" s="5"/>
      <c r="D56" s="5"/>
      <c r="E56" s="5"/>
      <c r="F56" s="5"/>
      <c r="G56" s="5"/>
      <c r="H56" s="5"/>
      <c r="I56" s="3"/>
      <c r="J56" s="3"/>
      <c r="K56" s="3"/>
      <c r="L56" s="3"/>
      <c r="M56" s="3"/>
    </row>
    <row r="57" spans="1:13" ht="15">
      <c r="A57" s="5"/>
      <c r="B57" s="5"/>
      <c r="C57" s="5"/>
      <c r="D57" s="5"/>
      <c r="E57" s="5"/>
      <c r="F57" s="5"/>
      <c r="G57" s="5"/>
      <c r="H57" s="5"/>
      <c r="I57" s="3"/>
      <c r="J57" s="3"/>
      <c r="K57" s="3"/>
      <c r="L57" s="3"/>
      <c r="M57" s="3"/>
    </row>
    <row r="58" spans="1:13" ht="15">
      <c r="A58" s="5"/>
      <c r="B58" s="5"/>
      <c r="C58" s="5"/>
      <c r="D58" s="5"/>
      <c r="E58" s="5"/>
      <c r="F58" s="5"/>
      <c r="G58" s="5"/>
      <c r="H58" s="5"/>
      <c r="I58" s="3"/>
      <c r="J58" s="3"/>
      <c r="K58" s="3"/>
      <c r="L58" s="3"/>
      <c r="M58" s="3"/>
    </row>
    <row r="59" spans="1:13" ht="15">
      <c r="A59" s="5"/>
      <c r="B59" s="5"/>
      <c r="C59" s="5"/>
      <c r="D59" s="5"/>
      <c r="E59" s="5"/>
      <c r="F59" s="5"/>
      <c r="G59" s="5"/>
      <c r="H59" s="5"/>
      <c r="I59" s="3"/>
      <c r="J59" s="3"/>
      <c r="K59" s="3"/>
      <c r="L59" s="3"/>
      <c r="M59" s="3"/>
    </row>
    <row r="60" spans="1:8" ht="15">
      <c r="A60" s="12"/>
      <c r="B60" s="12"/>
      <c r="C60" s="12"/>
      <c r="D60" s="12"/>
      <c r="E60" s="12"/>
      <c r="F60" s="12"/>
      <c r="G60" s="12"/>
      <c r="H60" s="12"/>
    </row>
    <row r="61" spans="1:8" ht="15">
      <c r="A61" s="12"/>
      <c r="B61" s="12"/>
      <c r="C61" s="12"/>
      <c r="D61" s="12"/>
      <c r="E61" s="12"/>
      <c r="F61" s="12"/>
      <c r="G61" s="12"/>
      <c r="H61" s="12"/>
    </row>
    <row r="62" spans="1:8" ht="15">
      <c r="A62" s="12"/>
      <c r="B62" s="12"/>
      <c r="C62" s="12"/>
      <c r="D62" s="12"/>
      <c r="E62" s="12"/>
      <c r="F62" s="12"/>
      <c r="G62" s="12"/>
      <c r="H62" s="12"/>
    </row>
    <row r="63" spans="1:8" ht="15">
      <c r="A63" s="12"/>
      <c r="B63" s="12"/>
      <c r="C63" s="12"/>
      <c r="D63" s="12"/>
      <c r="E63" s="12"/>
      <c r="F63" s="12"/>
      <c r="G63" s="12"/>
      <c r="H63" s="12"/>
    </row>
    <row r="64" spans="1:8" ht="15">
      <c r="A64" s="12"/>
      <c r="B64" s="12"/>
      <c r="C64" s="12"/>
      <c r="D64" s="12"/>
      <c r="E64" s="12"/>
      <c r="F64" s="12"/>
      <c r="G64" s="12"/>
      <c r="H64" s="12"/>
    </row>
    <row r="65" spans="1:8" ht="15">
      <c r="A65" s="12"/>
      <c r="B65" s="12"/>
      <c r="C65" s="12"/>
      <c r="D65" s="12"/>
      <c r="E65" s="12"/>
      <c r="F65" s="12"/>
      <c r="G65" s="12"/>
      <c r="H65" s="12"/>
    </row>
    <row r="66" spans="1:8" ht="15">
      <c r="A66" s="12"/>
      <c r="B66" s="12"/>
      <c r="C66" s="12"/>
      <c r="D66" s="12"/>
      <c r="E66" s="12"/>
      <c r="F66" s="12"/>
      <c r="G66" s="12"/>
      <c r="H66" s="12"/>
    </row>
    <row r="67" spans="1:8" ht="15">
      <c r="A67" s="12"/>
      <c r="B67" s="12"/>
      <c r="C67" s="12"/>
      <c r="D67" s="12"/>
      <c r="E67" s="12"/>
      <c r="F67" s="12"/>
      <c r="G67" s="12"/>
      <c r="H67" s="12"/>
    </row>
    <row r="68" spans="1:8" ht="15">
      <c r="A68" s="12"/>
      <c r="B68" s="12"/>
      <c r="C68" s="12"/>
      <c r="D68" s="12"/>
      <c r="E68" s="12"/>
      <c r="F68" s="12"/>
      <c r="G68" s="12"/>
      <c r="H68" s="12"/>
    </row>
    <row r="69" spans="1:8" ht="15">
      <c r="A69" s="12"/>
      <c r="B69" s="12"/>
      <c r="C69" s="12"/>
      <c r="D69" s="12"/>
      <c r="E69" s="12"/>
      <c r="F69" s="12"/>
      <c r="G69" s="12"/>
      <c r="H69" s="12"/>
    </row>
    <row r="70" spans="1:8" ht="15">
      <c r="A70" s="12"/>
      <c r="B70" s="12"/>
      <c r="C70" s="12"/>
      <c r="D70" s="12"/>
      <c r="E70" s="12"/>
      <c r="F70" s="12"/>
      <c r="G70" s="12"/>
      <c r="H70" s="12"/>
    </row>
    <row r="71" spans="1:8" ht="15">
      <c r="A71" s="12"/>
      <c r="B71" s="12"/>
      <c r="C71" s="12"/>
      <c r="D71" s="12"/>
      <c r="E71" s="12"/>
      <c r="F71" s="12"/>
      <c r="G71" s="12"/>
      <c r="H71" s="12"/>
    </row>
    <row r="72" spans="1:8" ht="15">
      <c r="A72" s="12"/>
      <c r="B72" s="12"/>
      <c r="C72" s="12"/>
      <c r="D72" s="12"/>
      <c r="E72" s="12"/>
      <c r="F72" s="12"/>
      <c r="G72" s="12"/>
      <c r="H72" s="12"/>
    </row>
    <row r="73" spans="1:8" ht="15">
      <c r="A73" s="12"/>
      <c r="B73" s="12"/>
      <c r="C73" s="12"/>
      <c r="D73" s="12"/>
      <c r="E73" s="12"/>
      <c r="F73" s="12"/>
      <c r="G73" s="12"/>
      <c r="H73" s="12"/>
    </row>
    <row r="74" spans="1:8" ht="15">
      <c r="A74" s="12"/>
      <c r="B74" s="12"/>
      <c r="C74" s="12"/>
      <c r="D74" s="12"/>
      <c r="E74" s="12"/>
      <c r="F74" s="12"/>
      <c r="G74" s="12"/>
      <c r="H74" s="12"/>
    </row>
    <row r="75" spans="1:8" ht="15">
      <c r="A75" s="12"/>
      <c r="B75" s="12"/>
      <c r="C75" s="12"/>
      <c r="D75" s="12"/>
      <c r="E75" s="12"/>
      <c r="F75" s="12"/>
      <c r="G75" s="12"/>
      <c r="H75" s="12"/>
    </row>
  </sheetData>
  <sheetProtection/>
  <mergeCells count="8">
    <mergeCell ref="A46:F46"/>
    <mergeCell ref="A30:F30"/>
    <mergeCell ref="A1:F1"/>
    <mergeCell ref="A37:F37"/>
    <mergeCell ref="A40:F40"/>
    <mergeCell ref="A44:F44"/>
    <mergeCell ref="A43:F43"/>
    <mergeCell ref="A35:F35"/>
  </mergeCells>
  <printOptions/>
  <pageMargins left="0.7086614173228347" right="0.7086614173228347" top="0.2755905511811024" bottom="0.4724409448818898"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56"/>
  <sheetViews>
    <sheetView zoomScalePageLayoutView="0" workbookViewId="0" topLeftCell="A35">
      <selection activeCell="C49" sqref="C49"/>
    </sheetView>
  </sheetViews>
  <sheetFormatPr defaultColWidth="9.140625" defaultRowHeight="15"/>
  <cols>
    <col min="2" max="2" width="24.7109375" style="0" customWidth="1"/>
  </cols>
  <sheetData>
    <row r="1" ht="15.75">
      <c r="A1" s="1" t="s">
        <v>22</v>
      </c>
    </row>
    <row r="5" spans="1:6" ht="15">
      <c r="A5" s="2" t="s">
        <v>23</v>
      </c>
      <c r="E5" t="s">
        <v>24</v>
      </c>
      <c r="F5" t="s">
        <v>25</v>
      </c>
    </row>
    <row r="6" spans="5:6" ht="15">
      <c r="E6" t="s">
        <v>26</v>
      </c>
      <c r="F6" t="s">
        <v>27</v>
      </c>
    </row>
    <row r="7" ht="15">
      <c r="A7" t="s">
        <v>28</v>
      </c>
    </row>
    <row r="8" spans="1:4" ht="15">
      <c r="A8">
        <v>602</v>
      </c>
      <c r="B8" t="s">
        <v>29</v>
      </c>
      <c r="C8">
        <v>750000</v>
      </c>
      <c r="D8">
        <f>SUM(C8)</f>
        <v>750000</v>
      </c>
    </row>
    <row r="10" ht="15">
      <c r="A10" t="s">
        <v>30</v>
      </c>
    </row>
    <row r="11" spans="1:3" ht="15">
      <c r="A11">
        <v>511</v>
      </c>
      <c r="B11" t="s">
        <v>31</v>
      </c>
      <c r="C11">
        <v>350000</v>
      </c>
    </row>
    <row r="12" spans="1:3" ht="15">
      <c r="A12">
        <v>518</v>
      </c>
      <c r="B12" t="s">
        <v>32</v>
      </c>
      <c r="C12">
        <v>328000</v>
      </c>
    </row>
    <row r="13" spans="1:3" ht="15">
      <c r="A13">
        <v>521</v>
      </c>
      <c r="B13" t="s">
        <v>33</v>
      </c>
      <c r="C13">
        <v>94000</v>
      </c>
    </row>
    <row r="14" spans="1:5" ht="15">
      <c r="A14">
        <v>524</v>
      </c>
      <c r="B14" t="s">
        <v>34</v>
      </c>
      <c r="C14">
        <v>33000</v>
      </c>
      <c r="D14">
        <f>SUM(C11:C14)</f>
        <v>805000</v>
      </c>
      <c r="E14">
        <f>D8-D14</f>
        <v>-55000</v>
      </c>
    </row>
    <row r="17" ht="15">
      <c r="A17" s="2" t="s">
        <v>35</v>
      </c>
    </row>
    <row r="19" ht="15">
      <c r="A19" t="s">
        <v>28</v>
      </c>
    </row>
    <row r="20" spans="1:4" ht="15">
      <c r="A20">
        <v>602</v>
      </c>
      <c r="B20" t="s">
        <v>29</v>
      </c>
      <c r="C20">
        <v>5500000</v>
      </c>
      <c r="D20">
        <f>SUM(C20)</f>
        <v>5500000</v>
      </c>
    </row>
    <row r="22" ht="15">
      <c r="A22" t="s">
        <v>30</v>
      </c>
    </row>
    <row r="23" spans="1:3" ht="15">
      <c r="A23">
        <v>501</v>
      </c>
      <c r="B23" t="s">
        <v>36</v>
      </c>
      <c r="C23">
        <v>370000</v>
      </c>
    </row>
    <row r="24" spans="1:3" ht="15">
      <c r="A24">
        <v>502</v>
      </c>
      <c r="B24" t="s">
        <v>37</v>
      </c>
      <c r="C24">
        <v>610000</v>
      </c>
    </row>
    <row r="25" spans="1:3" ht="15">
      <c r="A25">
        <v>511</v>
      </c>
      <c r="B25" t="s">
        <v>31</v>
      </c>
      <c r="C25">
        <v>300000</v>
      </c>
    </row>
    <row r="26" spans="1:3" ht="15">
      <c r="A26">
        <v>518</v>
      </c>
      <c r="B26" t="s">
        <v>32</v>
      </c>
      <c r="C26">
        <v>791000</v>
      </c>
    </row>
    <row r="27" spans="1:3" ht="15">
      <c r="A27">
        <v>521</v>
      </c>
      <c r="B27" t="s">
        <v>33</v>
      </c>
      <c r="C27">
        <v>336000</v>
      </c>
    </row>
    <row r="28" spans="1:3" ht="15">
      <c r="A28">
        <v>524</v>
      </c>
      <c r="B28" t="s">
        <v>34</v>
      </c>
      <c r="C28">
        <v>106000</v>
      </c>
    </row>
    <row r="29" spans="1:3" ht="15">
      <c r="A29">
        <v>528</v>
      </c>
      <c r="B29" t="s">
        <v>38</v>
      </c>
      <c r="C29">
        <v>1000</v>
      </c>
    </row>
    <row r="30" spans="4:5" ht="15">
      <c r="D30">
        <f>SUM(C23:C30)</f>
        <v>2514000</v>
      </c>
      <c r="E30">
        <f>D20-D30</f>
        <v>2986000</v>
      </c>
    </row>
    <row r="32" ht="15">
      <c r="A32" s="2" t="s">
        <v>39</v>
      </c>
    </row>
    <row r="34" ht="15">
      <c r="A34" t="s">
        <v>28</v>
      </c>
    </row>
    <row r="35" spans="1:4" ht="15">
      <c r="A35">
        <v>602</v>
      </c>
      <c r="B35" t="s">
        <v>29</v>
      </c>
      <c r="C35">
        <v>340000</v>
      </c>
      <c r="D35">
        <f>SUM(C35)</f>
        <v>340000</v>
      </c>
    </row>
    <row r="37" ht="15">
      <c r="A37" t="s">
        <v>30</v>
      </c>
    </row>
    <row r="38" spans="1:3" ht="15">
      <c r="A38">
        <v>502</v>
      </c>
      <c r="B38" t="s">
        <v>37</v>
      </c>
      <c r="C38">
        <v>410000</v>
      </c>
    </row>
    <row r="39" spans="1:3" ht="15">
      <c r="A39">
        <v>511</v>
      </c>
      <c r="B39" t="s">
        <v>31</v>
      </c>
      <c r="C39">
        <v>300000</v>
      </c>
    </row>
    <row r="40" spans="1:3" ht="15">
      <c r="A40">
        <v>518</v>
      </c>
      <c r="B40" t="s">
        <v>32</v>
      </c>
      <c r="C40">
        <v>400000</v>
      </c>
    </row>
    <row r="41" spans="1:3" ht="15">
      <c r="A41">
        <v>521</v>
      </c>
      <c r="B41" t="s">
        <v>33</v>
      </c>
      <c r="C41">
        <v>144000</v>
      </c>
    </row>
    <row r="42" spans="1:6" ht="15">
      <c r="A42">
        <v>524</v>
      </c>
      <c r="B42" t="s">
        <v>34</v>
      </c>
      <c r="C42">
        <v>49000</v>
      </c>
      <c r="D42">
        <f>SUM(C38:C42)</f>
        <v>1303000</v>
      </c>
      <c r="E42">
        <f>D35-D42</f>
        <v>-963000</v>
      </c>
      <c r="F42">
        <f>SUM(E14:E42)</f>
        <v>1968000</v>
      </c>
    </row>
    <row r="44" spans="2:3" ht="15">
      <c r="B44" t="s">
        <v>28</v>
      </c>
      <c r="C44">
        <v>6590000</v>
      </c>
    </row>
    <row r="45" spans="2:3" ht="15">
      <c r="B45" t="s">
        <v>30</v>
      </c>
      <c r="C45">
        <f>D14+D30+D42</f>
        <v>4622000</v>
      </c>
    </row>
    <row r="46" spans="2:3" ht="15">
      <c r="B46" t="s">
        <v>40</v>
      </c>
      <c r="C46">
        <f>C44-C45</f>
        <v>1968000</v>
      </c>
    </row>
    <row r="47" spans="1:4" ht="15">
      <c r="A47">
        <v>591</v>
      </c>
      <c r="B47" t="s">
        <v>41</v>
      </c>
      <c r="C47">
        <f>C46*0.2</f>
        <v>393600</v>
      </c>
      <c r="D47" t="s">
        <v>42</v>
      </c>
    </row>
    <row r="49" spans="2:3" ht="15">
      <c r="B49" t="s">
        <v>43</v>
      </c>
      <c r="C49">
        <f>C46-C47</f>
        <v>1574400</v>
      </c>
    </row>
    <row r="53" spans="2:6" ht="15">
      <c r="B53" t="s">
        <v>44</v>
      </c>
      <c r="F53">
        <v>837000</v>
      </c>
    </row>
    <row r="56" spans="2:6" ht="15">
      <c r="B56" t="s">
        <v>45</v>
      </c>
      <c r="F56">
        <f>C49-F53-F54</f>
        <v>737400</v>
      </c>
    </row>
  </sheetData>
  <sheetProtection/>
  <printOptions/>
  <pageMargins left="0.7" right="0.7" top="0.787401575" bottom="0.7874015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Czechpoint</cp:lastModifiedBy>
  <cp:lastPrinted>2015-12-04T09:52:06Z</cp:lastPrinted>
  <dcterms:created xsi:type="dcterms:W3CDTF">2009-10-28T08:34:11Z</dcterms:created>
  <dcterms:modified xsi:type="dcterms:W3CDTF">2015-12-04T09:52:34Z</dcterms:modified>
  <cp:category/>
  <cp:version/>
  <cp:contentType/>
  <cp:contentStatus/>
</cp:coreProperties>
</file>