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hlavní činnost" sheetId="1" r:id="rId1"/>
    <sheet name="hospodářská činnost" sheetId="2" r:id="rId2"/>
    <sheet name="List3" sheetId="3" r:id="rId3"/>
  </sheets>
  <definedNames>
    <definedName name="_xlnm.Print_Area" localSheetId="0">'hlavní činnost'!$A$1:$D$130</definedName>
  </definedNames>
  <calcPr fullCalcOnLoad="1"/>
</workbook>
</file>

<file path=xl/sharedStrings.xml><?xml version="1.0" encoding="utf-8"?>
<sst xmlns="http://schemas.openxmlformats.org/spreadsheetml/2006/main" count="130" uniqueCount="102">
  <si>
    <t>HV před zdaněním</t>
  </si>
  <si>
    <t>Daň z příjmů PO (19%)</t>
  </si>
  <si>
    <t>HV po zdanění</t>
  </si>
  <si>
    <t>I. Rozpočtové příjmy</t>
  </si>
  <si>
    <t>Daňové příjmy</t>
  </si>
  <si>
    <t>Daň z příjmů fyzických osob ze závislé činnosti</t>
  </si>
  <si>
    <t>Daň z příjmů právnických osob</t>
  </si>
  <si>
    <t>Daň z přidané hodnoty</t>
  </si>
  <si>
    <t>Poplatek ze psů</t>
  </si>
  <si>
    <t>Poplatek z ubytovací kapacity</t>
  </si>
  <si>
    <t>Správní poplatky</t>
  </si>
  <si>
    <t>Daň z nemovitosti</t>
  </si>
  <si>
    <t>Převody z vlastních fondů hospodářské činnosti</t>
  </si>
  <si>
    <t>Ostatní tělovýchovná činnost</t>
  </si>
  <si>
    <t>Příjmy z poskytování služeb a výrobků</t>
  </si>
  <si>
    <t>Sběr a odvoz komunálních odpadů</t>
  </si>
  <si>
    <t>Činnost místní správy</t>
  </si>
  <si>
    <t>Příjmy z pronájmu pozemků</t>
  </si>
  <si>
    <t>Příjmy z úroků</t>
  </si>
  <si>
    <t>II. Rozpočtové výdaje</t>
  </si>
  <si>
    <t>Silnice</t>
  </si>
  <si>
    <t>Nákup ostatních služeb</t>
  </si>
  <si>
    <t>Základní školy</t>
  </si>
  <si>
    <t>Neinvestiční transfery obcím</t>
  </si>
  <si>
    <t>Elektrická energie</t>
  </si>
  <si>
    <t>Ostatní neivestiční transfery NO</t>
  </si>
  <si>
    <t>Veřejné osvětlení</t>
  </si>
  <si>
    <t>Nákup materiálu</t>
  </si>
  <si>
    <t>Sběr a svoz komunálních odpadů</t>
  </si>
  <si>
    <t>Zastupitelstva obcí</t>
  </si>
  <si>
    <t>Odměny členů zastupitelstva obcí a krajů</t>
  </si>
  <si>
    <t>Platy zaměstnanců v pracovním poměru</t>
  </si>
  <si>
    <t>Drobný hmotný dlouhodobý majetek</t>
  </si>
  <si>
    <t>Pohonné hmoty a maziva</t>
  </si>
  <si>
    <t>Služby pošt</t>
  </si>
  <si>
    <t>Služby telekomunikací a rediokomunikací</t>
  </si>
  <si>
    <t>Služby peněžních ústavů</t>
  </si>
  <si>
    <t>Nájemné</t>
  </si>
  <si>
    <t>Služby školení a vzdělávání</t>
  </si>
  <si>
    <t>Cestovné (tuzemské i zahraniční)</t>
  </si>
  <si>
    <t>Věcné dary</t>
  </si>
  <si>
    <t>Nákup kolků</t>
  </si>
  <si>
    <t>Dary obyvatelstvu</t>
  </si>
  <si>
    <t>Nespecifikované rezervy</t>
  </si>
  <si>
    <t>Úroky vlastní</t>
  </si>
  <si>
    <t>Parkoviště</t>
  </si>
  <si>
    <t>Výnosy</t>
  </si>
  <si>
    <t>Tržby z prodej služeb</t>
  </si>
  <si>
    <t>Náklady</t>
  </si>
  <si>
    <t>Opravy a udržování</t>
  </si>
  <si>
    <t>Ostatní služby</t>
  </si>
  <si>
    <t>Mzdové náklady</t>
  </si>
  <si>
    <t>Zákonné sociální pojištění</t>
  </si>
  <si>
    <t>Vleky</t>
  </si>
  <si>
    <t>Spotřeba materiálu</t>
  </si>
  <si>
    <t>Spotřeba energie</t>
  </si>
  <si>
    <t>Prodané zboží</t>
  </si>
  <si>
    <t>Ostatní sociální náklady</t>
  </si>
  <si>
    <t>Vodní hospodářství</t>
  </si>
  <si>
    <t>Jiné ostatní náklady</t>
  </si>
  <si>
    <t>Příjmy z prodeje zboží</t>
  </si>
  <si>
    <t>Ostatní příjmy z pronájmu majetku</t>
  </si>
  <si>
    <t>Budovy, haly a stavby</t>
  </si>
  <si>
    <t>Ostatní nákupy</t>
  </si>
  <si>
    <t>Výdaje na dopravní obslužnost</t>
  </si>
  <si>
    <t>Tržby za prodané zboží</t>
  </si>
  <si>
    <t>Ostatní nákup dlouhodobého nehmotného majetku</t>
  </si>
  <si>
    <t>Investiční výdaj, pořízení sněžného děla</t>
  </si>
  <si>
    <t>Převod finančních prostředků do rozpočtu obce</t>
  </si>
  <si>
    <t>Daň z příjmů fyzických osob ze samost. výd. činnosti</t>
  </si>
  <si>
    <t>Daň z příjmů fyzických osob z kap. výnosů</t>
  </si>
  <si>
    <t>Daň z příjmů právnických osob za obec</t>
  </si>
  <si>
    <t>Odvody za odnětí půdy ze zem. půdího fondu</t>
  </si>
  <si>
    <t>Poplatek za lázeňský nebo rekreační pobyt</t>
  </si>
  <si>
    <t>Poplatek za povolení k vjezdu do vybr. míst</t>
  </si>
  <si>
    <t>NI př. transf. ze st. r. v rám. souh. dot.</t>
  </si>
  <si>
    <t>I. ROZPOČTOVÉ PŘÍJMY</t>
  </si>
  <si>
    <t>Příjmy z pronájmu ost. nem. a jejich částí</t>
  </si>
  <si>
    <t>Ostatní nedaňové příjmy j. n.</t>
  </si>
  <si>
    <t>Příjmy a výdaje z úvěr. finanč. operací</t>
  </si>
  <si>
    <t>NÁVRH ROZPOČTU 2011</t>
  </si>
  <si>
    <t>Pov. poj. na soc. zab. a př. na st. p. z.</t>
  </si>
  <si>
    <t>Výdaje na dodavetel. zajišť. opravy a údržbu</t>
  </si>
  <si>
    <t>Komunální služby a územní rozvoj j. n.</t>
  </si>
  <si>
    <t>Odvádění a čist. odp. vod a nakládání s odpady</t>
  </si>
  <si>
    <t>Ost. tělovýchovná činnost</t>
  </si>
  <si>
    <t>Ost. neinv. transf. veř. rozp. místní úrov.</t>
  </si>
  <si>
    <t>Pov. poj. na veřejné zdarvotní pojištění</t>
  </si>
  <si>
    <t>Výdaje na nákup sofwaru a poč. programů</t>
  </si>
  <si>
    <t>Výdaje na poř. věcí a služeb - pohoštění</t>
  </si>
  <si>
    <t>Platby daní a poplatků st. rozpočtu</t>
  </si>
  <si>
    <t>Pov. poj. na úrazové pojištění</t>
  </si>
  <si>
    <t>Nákup materiálu j. n.</t>
  </si>
  <si>
    <t>Výdaje na dodav. pořízení informací</t>
  </si>
  <si>
    <t>II. ROZPOČTOVÉ VÝDAJE</t>
  </si>
  <si>
    <t>III. FINANCOVÁNÍ</t>
  </si>
  <si>
    <t>Uhrazené splátky krát. přij. půjček</t>
  </si>
  <si>
    <t>Uhrazené splátky dlouh. přij. půjček</t>
  </si>
  <si>
    <t>III. Financování</t>
  </si>
  <si>
    <t>HOSPODÁŘSKÁ ČINNOST 2011</t>
  </si>
  <si>
    <t>VÝNOSY CELKEM</t>
  </si>
  <si>
    <t>NÁKLADY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</si>
</sst>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ITC Avant Garde Gothic"/>
      <family val="2"/>
    </font>
    <font>
      <sz val="9"/>
      <name val="ITC Avant Garde Gothic"/>
      <family val="2"/>
    </font>
    <font>
      <b/>
      <i/>
      <sz val="9"/>
      <name val="ITC Avant Garde Gothic"/>
      <family val="2"/>
    </font>
    <font>
      <b/>
      <sz val="9"/>
      <color indexed="10"/>
      <name val="ITC Avant Garde Gothic"/>
      <family val="2"/>
    </font>
    <font>
      <b/>
      <i/>
      <sz val="9"/>
      <color indexed="10"/>
      <name val="ITC Avant Garde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ITC Avant Garde Gothic"/>
      <family val="2"/>
    </font>
    <font>
      <b/>
      <sz val="16"/>
      <name val="ITC Avant Garde Gothic"/>
      <family val="2"/>
    </font>
    <font>
      <sz val="10"/>
      <name val="ITC Avant Garde Gothic"/>
      <family val="2"/>
    </font>
    <font>
      <b/>
      <i/>
      <sz val="10"/>
      <name val="ITC Avant Garde Gothic"/>
      <family val="2"/>
    </font>
    <font>
      <sz val="10"/>
      <color indexed="10"/>
      <name val="ITC Avant Garde Gothic"/>
      <family val="2"/>
    </font>
    <font>
      <b/>
      <sz val="10"/>
      <color indexed="10"/>
      <name val="ITC Avant Garde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ITC Avant Garde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3" fontId="3" fillId="11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4" fillId="5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3" fontId="4" fillId="5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16" borderId="0" xfId="0" applyFont="1" applyFill="1" applyBorder="1" applyAlignment="1">
      <alignment vertical="center"/>
    </xf>
    <xf numFmtId="0" fontId="4" fillId="16" borderId="0" xfId="0" applyFont="1" applyFill="1" applyBorder="1" applyAlignment="1">
      <alignment vertical="center"/>
    </xf>
    <xf numFmtId="3" fontId="3" fillId="16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5" fillId="2" borderId="0" xfId="0" applyFont="1" applyFill="1" applyAlignment="1">
      <alignment/>
    </xf>
    <xf numFmtId="0" fontId="27" fillId="2" borderId="0" xfId="0" applyFont="1" applyFill="1" applyAlignment="1">
      <alignment/>
    </xf>
    <xf numFmtId="0" fontId="25" fillId="4" borderId="0" xfId="0" applyFont="1" applyFill="1" applyAlignment="1">
      <alignment/>
    </xf>
    <xf numFmtId="0" fontId="27" fillId="4" borderId="0" xfId="0" applyFont="1" applyFill="1" applyAlignment="1">
      <alignment/>
    </xf>
    <xf numFmtId="0" fontId="27" fillId="5" borderId="0" xfId="0" applyFont="1" applyFill="1" applyAlignment="1">
      <alignment/>
    </xf>
    <xf numFmtId="0" fontId="25" fillId="5" borderId="0" xfId="0" applyFont="1" applyFill="1" applyAlignment="1">
      <alignment/>
    </xf>
    <xf numFmtId="0" fontId="25" fillId="11" borderId="0" xfId="0" applyFont="1" applyFill="1" applyAlignment="1">
      <alignment vertical="center"/>
    </xf>
    <xf numFmtId="0" fontId="27" fillId="11" borderId="0" xfId="0" applyFont="1" applyFill="1" applyAlignment="1">
      <alignment vertical="center"/>
    </xf>
    <xf numFmtId="0" fontId="25" fillId="16" borderId="0" xfId="0" applyFont="1" applyFill="1" applyAlignment="1">
      <alignment vertical="center"/>
    </xf>
    <xf numFmtId="0" fontId="27" fillId="16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3" fontId="27" fillId="11" borderId="0" xfId="0" applyNumberFormat="1" applyFont="1" applyFill="1" applyAlignment="1">
      <alignment vertical="center"/>
    </xf>
    <xf numFmtId="3" fontId="25" fillId="11" borderId="0" xfId="0" applyNumberFormat="1" applyFont="1" applyFill="1" applyAlignment="1">
      <alignment vertical="center"/>
    </xf>
    <xf numFmtId="3" fontId="27" fillId="0" borderId="0" xfId="0" applyNumberFormat="1" applyFont="1" applyAlignment="1">
      <alignment/>
    </xf>
    <xf numFmtId="3" fontId="27" fillId="5" borderId="0" xfId="0" applyNumberFormat="1" applyFont="1" applyFill="1" applyAlignment="1">
      <alignment/>
    </xf>
    <xf numFmtId="3" fontId="25" fillId="5" borderId="0" xfId="0" applyNumberFormat="1" applyFont="1" applyFill="1" applyAlignment="1">
      <alignment/>
    </xf>
    <xf numFmtId="3" fontId="27" fillId="16" borderId="0" xfId="0" applyNumberFormat="1" applyFont="1" applyFill="1" applyAlignment="1">
      <alignment vertical="center"/>
    </xf>
    <xf numFmtId="3" fontId="25" fillId="16" borderId="0" xfId="0" applyNumberFormat="1" applyFont="1" applyFill="1" applyAlignment="1">
      <alignment vertical="center"/>
    </xf>
    <xf numFmtId="3" fontId="25" fillId="0" borderId="0" xfId="0" applyNumberFormat="1" applyFont="1" applyAlignment="1">
      <alignment/>
    </xf>
    <xf numFmtId="3" fontId="27" fillId="4" borderId="0" xfId="0" applyNumberFormat="1" applyFont="1" applyFill="1" applyAlignment="1">
      <alignment/>
    </xf>
    <xf numFmtId="3" fontId="25" fillId="4" borderId="0" xfId="0" applyNumberFormat="1" applyFont="1" applyFill="1" applyAlignment="1">
      <alignment/>
    </xf>
    <xf numFmtId="3" fontId="27" fillId="33" borderId="0" xfId="0" applyNumberFormat="1" applyFont="1" applyFill="1" applyAlignment="1">
      <alignment vertical="center"/>
    </xf>
    <xf numFmtId="3" fontId="25" fillId="33" borderId="0" xfId="0" applyNumberFormat="1" applyFont="1" applyFill="1" applyAlignment="1">
      <alignment vertical="center"/>
    </xf>
    <xf numFmtId="3" fontId="27" fillId="2" borderId="0" xfId="0" applyNumberFormat="1" applyFont="1" applyFill="1" applyAlignment="1">
      <alignment/>
    </xf>
    <xf numFmtId="3" fontId="25" fillId="2" borderId="0" xfId="0" applyNumberFormat="1" applyFont="1" applyFill="1" applyAlignment="1">
      <alignment/>
    </xf>
    <xf numFmtId="3" fontId="29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0" fontId="27" fillId="34" borderId="0" xfId="0" applyFont="1" applyFill="1" applyAlignment="1">
      <alignment/>
    </xf>
    <xf numFmtId="3" fontId="27" fillId="34" borderId="0" xfId="0" applyNumberFormat="1" applyFont="1" applyFill="1" applyAlignment="1">
      <alignment/>
    </xf>
    <xf numFmtId="3" fontId="25" fillId="34" borderId="0" xfId="0" applyNumberFormat="1" applyFont="1" applyFill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9"/>
  <sheetViews>
    <sheetView showGridLines="0" tabSelected="1" zoomScalePageLayoutView="0" workbookViewId="0" topLeftCell="A1">
      <selection activeCell="C111" sqref="C111"/>
    </sheetView>
  </sheetViews>
  <sheetFormatPr defaultColWidth="9.140625" defaultRowHeight="12.75"/>
  <cols>
    <col min="3" max="3" width="47.28125" style="0" customWidth="1"/>
    <col min="4" max="4" width="11.140625" style="0" bestFit="1" customWidth="1"/>
    <col min="5" max="6" width="9.28125" style="0" bestFit="1" customWidth="1"/>
  </cols>
  <sheetData>
    <row r="1" spans="1:8" ht="21.75" customHeight="1">
      <c r="A1" s="10" t="s">
        <v>80</v>
      </c>
      <c r="B1" s="10"/>
      <c r="C1" s="10"/>
      <c r="D1" s="10"/>
      <c r="E1" s="3"/>
      <c r="F1" s="3"/>
      <c r="G1" s="3"/>
      <c r="H1" s="3"/>
    </row>
    <row r="2" spans="1:8" ht="12.75">
      <c r="A2" s="11"/>
      <c r="B2" s="11"/>
      <c r="C2" s="11"/>
      <c r="D2" s="11"/>
      <c r="E2" s="3"/>
      <c r="F2" s="3"/>
      <c r="G2" s="3"/>
      <c r="H2" s="3"/>
    </row>
    <row r="3" spans="1:8" ht="24.75" customHeight="1">
      <c r="A3" s="12" t="s">
        <v>76</v>
      </c>
      <c r="B3" s="13"/>
      <c r="C3" s="13"/>
      <c r="D3" s="14">
        <f>D21+D24+D28+D37+D40</f>
        <v>5904100</v>
      </c>
      <c r="E3" s="3"/>
      <c r="F3" s="3"/>
      <c r="G3" s="3"/>
      <c r="H3" s="3"/>
    </row>
    <row r="4" spans="1:8" ht="6" customHeight="1">
      <c r="A4" s="15"/>
      <c r="B4" s="11"/>
      <c r="C4" s="11"/>
      <c r="D4" s="11"/>
      <c r="E4" s="3"/>
      <c r="F4" s="3"/>
      <c r="G4" s="3"/>
      <c r="H4" s="3"/>
    </row>
    <row r="5" spans="1:8" ht="12.75">
      <c r="A5" s="16"/>
      <c r="B5" s="17" t="s">
        <v>4</v>
      </c>
      <c r="C5" s="16"/>
      <c r="D5" s="16"/>
      <c r="E5" s="3"/>
      <c r="F5" s="3"/>
      <c r="G5" s="3"/>
      <c r="H5" s="3"/>
    </row>
    <row r="6" spans="1:8" ht="12.75">
      <c r="A6" s="16"/>
      <c r="B6" s="16">
        <v>1111</v>
      </c>
      <c r="C6" s="16" t="s">
        <v>5</v>
      </c>
      <c r="D6" s="18">
        <v>320000</v>
      </c>
      <c r="E6" s="5"/>
      <c r="F6" s="5"/>
      <c r="G6" s="3"/>
      <c r="H6" s="3"/>
    </row>
    <row r="7" spans="1:8" ht="12.75">
      <c r="A7" s="16"/>
      <c r="B7" s="16">
        <v>1112</v>
      </c>
      <c r="C7" s="16" t="s">
        <v>69</v>
      </c>
      <c r="D7" s="18">
        <v>56000</v>
      </c>
      <c r="E7" s="5"/>
      <c r="F7" s="5"/>
      <c r="G7" s="3"/>
      <c r="H7" s="3"/>
    </row>
    <row r="8" spans="1:8" ht="12.75">
      <c r="A8" s="16"/>
      <c r="B8" s="16">
        <v>1113</v>
      </c>
      <c r="C8" s="16" t="s">
        <v>70</v>
      </c>
      <c r="D8" s="18">
        <v>32000</v>
      </c>
      <c r="E8" s="5"/>
      <c r="F8" s="5"/>
      <c r="G8" s="3"/>
      <c r="H8" s="3"/>
    </row>
    <row r="9" spans="1:8" ht="12.75">
      <c r="A9" s="16"/>
      <c r="B9" s="16">
        <v>1121</v>
      </c>
      <c r="C9" s="16" t="s">
        <v>6</v>
      </c>
      <c r="D9" s="18">
        <v>424000</v>
      </c>
      <c r="E9" s="5"/>
      <c r="F9" s="5"/>
      <c r="G9" s="3"/>
      <c r="H9" s="3"/>
    </row>
    <row r="10" spans="1:8" ht="12.75">
      <c r="A10" s="16"/>
      <c r="B10" s="16">
        <v>1122</v>
      </c>
      <c r="C10" s="16" t="s">
        <v>71</v>
      </c>
      <c r="D10" s="18">
        <v>400000</v>
      </c>
      <c r="E10" s="5"/>
      <c r="F10" s="5"/>
      <c r="G10" s="3"/>
      <c r="H10" s="3"/>
    </row>
    <row r="11" spans="1:8" ht="12.75">
      <c r="A11" s="16"/>
      <c r="B11" s="16">
        <v>1211</v>
      </c>
      <c r="C11" s="16" t="s">
        <v>7</v>
      </c>
      <c r="D11" s="18">
        <v>880000</v>
      </c>
      <c r="E11" s="5"/>
      <c r="F11" s="5"/>
      <c r="G11" s="3"/>
      <c r="H11" s="3"/>
    </row>
    <row r="12" spans="1:8" ht="12.75">
      <c r="A12" s="16"/>
      <c r="B12" s="16">
        <v>1334</v>
      </c>
      <c r="C12" s="16" t="s">
        <v>72</v>
      </c>
      <c r="D12" s="18">
        <v>30000</v>
      </c>
      <c r="E12" s="5"/>
      <c r="F12" s="5"/>
      <c r="G12" s="3"/>
      <c r="H12" s="3"/>
    </row>
    <row r="13" spans="1:8" ht="12.75">
      <c r="A13" s="16"/>
      <c r="B13" s="16">
        <v>1341</v>
      </c>
      <c r="C13" s="16" t="s">
        <v>8</v>
      </c>
      <c r="D13" s="18">
        <v>7000</v>
      </c>
      <c r="E13" s="5"/>
      <c r="F13" s="5"/>
      <c r="G13" s="3"/>
      <c r="H13" s="3"/>
    </row>
    <row r="14" spans="1:8" ht="12.75">
      <c r="A14" s="16"/>
      <c r="B14" s="16">
        <v>1342</v>
      </c>
      <c r="C14" s="16" t="s">
        <v>73</v>
      </c>
      <c r="D14" s="18">
        <v>40000</v>
      </c>
      <c r="E14" s="5"/>
      <c r="F14" s="5"/>
      <c r="G14" s="3"/>
      <c r="H14" s="3"/>
    </row>
    <row r="15" spans="1:8" ht="12.75">
      <c r="A15" s="16"/>
      <c r="B15" s="16">
        <v>1345</v>
      </c>
      <c r="C15" s="16" t="s">
        <v>9</v>
      </c>
      <c r="D15" s="18">
        <v>720000</v>
      </c>
      <c r="E15" s="5"/>
      <c r="F15" s="5"/>
      <c r="G15" s="3"/>
      <c r="H15" s="3"/>
    </row>
    <row r="16" spans="1:8" ht="12.75">
      <c r="A16" s="16"/>
      <c r="B16" s="16">
        <v>1346</v>
      </c>
      <c r="C16" s="16" t="s">
        <v>74</v>
      </c>
      <c r="D16" s="18">
        <v>5000</v>
      </c>
      <c r="E16" s="5"/>
      <c r="F16" s="5"/>
      <c r="G16" s="3"/>
      <c r="H16" s="3"/>
    </row>
    <row r="17" spans="1:8" ht="12.75">
      <c r="A17" s="16"/>
      <c r="B17" s="16">
        <v>1361</v>
      </c>
      <c r="C17" s="16" t="s">
        <v>10</v>
      </c>
      <c r="D17" s="18">
        <v>4000</v>
      </c>
      <c r="E17" s="5"/>
      <c r="F17" s="5"/>
      <c r="G17" s="3"/>
      <c r="H17" s="3"/>
    </row>
    <row r="18" spans="1:8" ht="12.75">
      <c r="A18" s="16"/>
      <c r="B18" s="16">
        <v>1511</v>
      </c>
      <c r="C18" s="16" t="s">
        <v>11</v>
      </c>
      <c r="D18" s="18">
        <v>480000</v>
      </c>
      <c r="E18" s="5"/>
      <c r="F18" s="5"/>
      <c r="G18" s="3"/>
      <c r="H18" s="3"/>
    </row>
    <row r="19" spans="1:8" ht="12.75">
      <c r="A19" s="16"/>
      <c r="B19" s="16">
        <v>4131</v>
      </c>
      <c r="C19" s="16" t="s">
        <v>12</v>
      </c>
      <c r="D19" s="18">
        <v>1600000</v>
      </c>
      <c r="E19" s="5"/>
      <c r="F19" s="5"/>
      <c r="G19" s="4"/>
      <c r="H19" s="3"/>
    </row>
    <row r="20" spans="1:8" ht="12.75">
      <c r="A20" s="16"/>
      <c r="B20" s="16">
        <v>4112</v>
      </c>
      <c r="C20" s="16" t="s">
        <v>75</v>
      </c>
      <c r="D20" s="18">
        <v>60100</v>
      </c>
      <c r="E20" s="5"/>
      <c r="F20" s="5"/>
      <c r="G20" s="3"/>
      <c r="H20" s="3"/>
    </row>
    <row r="21" spans="1:8" ht="12.75">
      <c r="A21" s="11"/>
      <c r="B21" s="11"/>
      <c r="C21" s="11"/>
      <c r="D21" s="19">
        <f>SUM(D6:D20)</f>
        <v>5058100</v>
      </c>
      <c r="E21" s="5"/>
      <c r="F21" s="5"/>
      <c r="G21" s="3"/>
      <c r="H21" s="3"/>
    </row>
    <row r="22" spans="1:8" ht="6" customHeight="1">
      <c r="A22" s="11"/>
      <c r="B22" s="11"/>
      <c r="C22" s="11"/>
      <c r="D22" s="20"/>
      <c r="E22" s="5"/>
      <c r="F22" s="5"/>
      <c r="G22" s="3"/>
      <c r="H22" s="3"/>
    </row>
    <row r="23" spans="1:8" ht="12.75">
      <c r="A23" s="16">
        <v>3419</v>
      </c>
      <c r="B23" s="17" t="s">
        <v>13</v>
      </c>
      <c r="C23" s="16"/>
      <c r="D23" s="18"/>
      <c r="E23" s="5"/>
      <c r="F23" s="5"/>
      <c r="G23" s="3"/>
      <c r="H23" s="3"/>
    </row>
    <row r="24" spans="1:8" ht="12.75">
      <c r="A24" s="16"/>
      <c r="B24" s="16">
        <v>2111</v>
      </c>
      <c r="C24" s="16" t="s">
        <v>14</v>
      </c>
      <c r="D24" s="18">
        <v>10000</v>
      </c>
      <c r="E24" s="5"/>
      <c r="F24" s="5"/>
      <c r="G24" s="3"/>
      <c r="H24" s="3"/>
    </row>
    <row r="25" spans="1:8" ht="12.75">
      <c r="A25" s="11"/>
      <c r="B25" s="11"/>
      <c r="C25" s="11"/>
      <c r="D25" s="19">
        <f>D24</f>
        <v>10000</v>
      </c>
      <c r="E25" s="5"/>
      <c r="F25" s="5"/>
      <c r="G25" s="3"/>
      <c r="H25" s="3"/>
    </row>
    <row r="26" spans="1:8" ht="6" customHeight="1">
      <c r="A26" s="11"/>
      <c r="B26" s="11"/>
      <c r="C26" s="11"/>
      <c r="D26" s="20"/>
      <c r="E26" s="5"/>
      <c r="F26" s="5"/>
      <c r="G26" s="3"/>
      <c r="H26" s="3"/>
    </row>
    <row r="27" spans="1:8" ht="12.75">
      <c r="A27" s="16">
        <v>3722</v>
      </c>
      <c r="B27" s="17" t="s">
        <v>15</v>
      </c>
      <c r="C27" s="16"/>
      <c r="D27" s="18"/>
      <c r="E27" s="5"/>
      <c r="F27" s="5"/>
      <c r="G27" s="3"/>
      <c r="H27" s="3"/>
    </row>
    <row r="28" spans="1:8" ht="12.75">
      <c r="A28" s="16"/>
      <c r="B28" s="16">
        <v>2111</v>
      </c>
      <c r="C28" s="16" t="s">
        <v>14</v>
      </c>
      <c r="D28" s="18">
        <v>400000</v>
      </c>
      <c r="E28" s="5"/>
      <c r="F28" s="5"/>
      <c r="G28" s="3"/>
      <c r="H28" s="3"/>
    </row>
    <row r="29" spans="1:8" ht="12.75">
      <c r="A29" s="11"/>
      <c r="B29" s="11"/>
      <c r="C29" s="11"/>
      <c r="D29" s="19">
        <f>D28</f>
        <v>400000</v>
      </c>
      <c r="E29" s="5"/>
      <c r="F29" s="5"/>
      <c r="G29" s="3"/>
      <c r="H29" s="3"/>
    </row>
    <row r="30" spans="1:8" ht="6" customHeight="1">
      <c r="A30" s="11"/>
      <c r="B30" s="11"/>
      <c r="C30" s="11"/>
      <c r="D30" s="20"/>
      <c r="E30" s="5"/>
      <c r="F30" s="5"/>
      <c r="G30" s="3"/>
      <c r="H30" s="3"/>
    </row>
    <row r="31" spans="1:8" ht="12.75">
      <c r="A31" s="16">
        <v>6171</v>
      </c>
      <c r="B31" s="17" t="s">
        <v>16</v>
      </c>
      <c r="C31" s="16"/>
      <c r="D31" s="18"/>
      <c r="E31" s="5"/>
      <c r="F31" s="5"/>
      <c r="G31" s="3"/>
      <c r="H31" s="3"/>
    </row>
    <row r="32" spans="1:8" ht="12.75">
      <c r="A32" s="16"/>
      <c r="B32" s="16">
        <v>2112</v>
      </c>
      <c r="C32" s="16" t="s">
        <v>60</v>
      </c>
      <c r="D32" s="18">
        <v>5000</v>
      </c>
      <c r="E32" s="5"/>
      <c r="F32" s="5"/>
      <c r="G32" s="3"/>
      <c r="H32" s="3"/>
    </row>
    <row r="33" spans="1:8" ht="12.75">
      <c r="A33" s="16"/>
      <c r="B33" s="16">
        <v>2131</v>
      </c>
      <c r="C33" s="16" t="s">
        <v>17</v>
      </c>
      <c r="D33" s="18">
        <v>20000</v>
      </c>
      <c r="E33" s="5"/>
      <c r="F33" s="5"/>
      <c r="G33" s="3"/>
      <c r="H33" s="3"/>
    </row>
    <row r="34" spans="1:8" ht="12.75">
      <c r="A34" s="16"/>
      <c r="B34" s="16">
        <v>2132</v>
      </c>
      <c r="C34" s="16" t="s">
        <v>77</v>
      </c>
      <c r="D34" s="18">
        <v>360000</v>
      </c>
      <c r="E34" s="5"/>
      <c r="F34" s="5"/>
      <c r="G34" s="3"/>
      <c r="H34" s="3"/>
    </row>
    <row r="35" spans="1:8" ht="12.75">
      <c r="A35" s="16"/>
      <c r="B35" s="16">
        <v>2139</v>
      </c>
      <c r="C35" s="16" t="s">
        <v>61</v>
      </c>
      <c r="D35" s="18">
        <v>40000</v>
      </c>
      <c r="E35" s="5"/>
      <c r="F35" s="5"/>
      <c r="G35" s="3"/>
      <c r="H35" s="3"/>
    </row>
    <row r="36" spans="1:8" ht="12.75">
      <c r="A36" s="16"/>
      <c r="B36" s="16">
        <v>2329</v>
      </c>
      <c r="C36" s="16" t="s">
        <v>78</v>
      </c>
      <c r="D36" s="18">
        <v>10000</v>
      </c>
      <c r="E36" s="5"/>
      <c r="F36" s="5"/>
      <c r="G36" s="3"/>
      <c r="H36" s="3"/>
    </row>
    <row r="37" spans="1:8" ht="12.75">
      <c r="A37" s="11"/>
      <c r="B37" s="11"/>
      <c r="C37" s="11"/>
      <c r="D37" s="19">
        <f>SUM(D32:D36)</f>
        <v>435000</v>
      </c>
      <c r="E37" s="5"/>
      <c r="F37" s="5"/>
      <c r="G37" s="3"/>
      <c r="H37" s="3"/>
    </row>
    <row r="38" spans="1:8" ht="6" customHeight="1">
      <c r="A38" s="11"/>
      <c r="B38" s="11"/>
      <c r="C38" s="11"/>
      <c r="D38" s="20"/>
      <c r="E38" s="5"/>
      <c r="F38" s="5"/>
      <c r="G38" s="3"/>
      <c r="H38" s="3"/>
    </row>
    <row r="39" spans="1:8" ht="12.75">
      <c r="A39" s="16">
        <v>6310</v>
      </c>
      <c r="B39" s="17" t="s">
        <v>79</v>
      </c>
      <c r="C39" s="16"/>
      <c r="D39" s="18"/>
      <c r="E39" s="5"/>
      <c r="F39" s="5"/>
      <c r="G39" s="3"/>
      <c r="H39" s="3"/>
    </row>
    <row r="40" spans="1:8" ht="12.75">
      <c r="A40" s="16"/>
      <c r="B40" s="16">
        <v>2141</v>
      </c>
      <c r="C40" s="16" t="s">
        <v>18</v>
      </c>
      <c r="D40" s="18">
        <v>1000</v>
      </c>
      <c r="E40" s="5"/>
      <c r="F40" s="5"/>
      <c r="G40" s="3"/>
      <c r="H40" s="3"/>
    </row>
    <row r="41" spans="1:8" ht="12.75">
      <c r="A41" s="11"/>
      <c r="B41" s="11"/>
      <c r="C41" s="11"/>
      <c r="D41" s="19">
        <f>D40</f>
        <v>1000</v>
      </c>
      <c r="E41" s="5"/>
      <c r="F41" s="5"/>
      <c r="G41" s="3"/>
      <c r="H41" s="3"/>
    </row>
    <row r="42" spans="1:8" ht="12.75">
      <c r="A42" s="11"/>
      <c r="B42" s="11"/>
      <c r="C42" s="11"/>
      <c r="D42" s="20"/>
      <c r="E42" s="5"/>
      <c r="F42" s="5"/>
      <c r="G42" s="3"/>
      <c r="H42" s="3"/>
    </row>
    <row r="43" spans="1:8" ht="6" customHeight="1">
      <c r="A43" s="11"/>
      <c r="B43" s="11"/>
      <c r="C43" s="11"/>
      <c r="D43" s="20"/>
      <c r="E43" s="5"/>
      <c r="F43" s="5"/>
      <c r="G43" s="3"/>
      <c r="H43" s="3"/>
    </row>
    <row r="44" spans="1:8" ht="24.75" customHeight="1">
      <c r="A44" s="21" t="s">
        <v>94</v>
      </c>
      <c r="B44" s="22"/>
      <c r="C44" s="22"/>
      <c r="D44" s="23">
        <f>D50+D54+D58+D64+D70+D74+D78+D84+D114+D118</f>
        <v>5074100</v>
      </c>
      <c r="E44" s="5"/>
      <c r="F44" s="5"/>
      <c r="G44" s="3"/>
      <c r="H44" s="3"/>
    </row>
    <row r="45" spans="1:8" ht="6" customHeight="1">
      <c r="A45" s="24"/>
      <c r="B45" s="25"/>
      <c r="C45" s="25"/>
      <c r="D45" s="26"/>
      <c r="E45" s="5"/>
      <c r="F45" s="5"/>
      <c r="G45" s="3"/>
      <c r="H45" s="3"/>
    </row>
    <row r="46" spans="1:8" ht="12.75">
      <c r="A46" s="27">
        <v>2212</v>
      </c>
      <c r="B46" s="28" t="s">
        <v>20</v>
      </c>
      <c r="C46" s="27"/>
      <c r="D46" s="29"/>
      <c r="E46" s="5"/>
      <c r="F46" s="5"/>
      <c r="G46" s="3"/>
      <c r="H46" s="3"/>
    </row>
    <row r="47" spans="1:8" ht="12.75">
      <c r="A47" s="27"/>
      <c r="B47" s="27">
        <v>5139</v>
      </c>
      <c r="C47" s="27" t="s">
        <v>27</v>
      </c>
      <c r="D47" s="29">
        <v>7000</v>
      </c>
      <c r="E47" s="5"/>
      <c r="F47" s="5"/>
      <c r="G47" s="3"/>
      <c r="H47" s="3"/>
    </row>
    <row r="48" spans="1:8" ht="12.75">
      <c r="A48" s="27"/>
      <c r="B48" s="27">
        <v>5169</v>
      </c>
      <c r="C48" s="27" t="s">
        <v>21</v>
      </c>
      <c r="D48" s="29">
        <v>5000</v>
      </c>
      <c r="E48" s="5"/>
      <c r="F48" s="5"/>
      <c r="G48" s="3"/>
      <c r="H48" s="3"/>
    </row>
    <row r="49" spans="1:8" ht="12.75">
      <c r="A49" s="27"/>
      <c r="B49" s="27">
        <v>5171</v>
      </c>
      <c r="C49" s="27" t="s">
        <v>82</v>
      </c>
      <c r="D49" s="29">
        <v>70000</v>
      </c>
      <c r="E49" s="5"/>
      <c r="F49" s="5"/>
      <c r="G49" s="4"/>
      <c r="H49" s="3"/>
    </row>
    <row r="50" spans="1:8" ht="12.75">
      <c r="A50" s="11"/>
      <c r="B50" s="11"/>
      <c r="C50" s="11"/>
      <c r="D50" s="19">
        <f>SUM(D47:D49)</f>
        <v>82000</v>
      </c>
      <c r="E50" s="5"/>
      <c r="F50" s="5"/>
      <c r="G50" s="4"/>
      <c r="H50" s="3"/>
    </row>
    <row r="51" spans="1:8" ht="6" customHeight="1">
      <c r="A51" s="11"/>
      <c r="B51" s="11"/>
      <c r="C51" s="11"/>
      <c r="D51" s="20"/>
      <c r="E51" s="5"/>
      <c r="F51" s="5"/>
      <c r="G51" s="3"/>
      <c r="H51" s="3"/>
    </row>
    <row r="52" spans="1:8" ht="12.75">
      <c r="A52" s="27">
        <v>2321</v>
      </c>
      <c r="B52" s="28" t="s">
        <v>84</v>
      </c>
      <c r="C52" s="27"/>
      <c r="D52" s="29"/>
      <c r="E52" s="5"/>
      <c r="F52" s="5"/>
      <c r="G52" s="3"/>
      <c r="H52" s="3"/>
    </row>
    <row r="53" spans="1:8" ht="12.75">
      <c r="A53" s="27"/>
      <c r="B53" s="27">
        <v>6121</v>
      </c>
      <c r="C53" s="27" t="s">
        <v>62</v>
      </c>
      <c r="D53" s="29">
        <v>500000</v>
      </c>
      <c r="E53" s="5"/>
      <c r="F53" s="5"/>
      <c r="G53" s="3"/>
      <c r="H53" s="3"/>
    </row>
    <row r="54" spans="1:8" ht="12.75">
      <c r="A54" s="11"/>
      <c r="B54" s="11"/>
      <c r="C54" s="11"/>
      <c r="D54" s="19">
        <f>D53</f>
        <v>500000</v>
      </c>
      <c r="E54" s="5"/>
      <c r="F54" s="5"/>
      <c r="G54" s="3"/>
      <c r="H54" s="3"/>
    </row>
    <row r="55" spans="1:8" ht="6" customHeight="1">
      <c r="A55" s="11"/>
      <c r="B55" s="11"/>
      <c r="C55" s="11"/>
      <c r="D55" s="20"/>
      <c r="E55" s="5"/>
      <c r="F55" s="5"/>
      <c r="G55" s="3"/>
      <c r="H55" s="3"/>
    </row>
    <row r="56" spans="1:8" ht="12.75">
      <c r="A56" s="27">
        <v>3113</v>
      </c>
      <c r="B56" s="28" t="s">
        <v>22</v>
      </c>
      <c r="C56" s="27"/>
      <c r="D56" s="29"/>
      <c r="E56" s="5"/>
      <c r="F56" s="5"/>
      <c r="G56" s="3"/>
      <c r="H56" s="3"/>
    </row>
    <row r="57" spans="1:8" ht="12.75">
      <c r="A57" s="27"/>
      <c r="B57" s="27">
        <v>5321</v>
      </c>
      <c r="C57" s="27" t="s">
        <v>23</v>
      </c>
      <c r="D57" s="29">
        <v>280000</v>
      </c>
      <c r="E57" s="5"/>
      <c r="F57" s="5"/>
      <c r="G57" s="3"/>
      <c r="H57" s="3"/>
    </row>
    <row r="58" spans="1:8" ht="12.75">
      <c r="A58" s="11"/>
      <c r="B58" s="11"/>
      <c r="C58" s="11"/>
      <c r="D58" s="19">
        <f>D57</f>
        <v>280000</v>
      </c>
      <c r="E58" s="5"/>
      <c r="F58" s="5"/>
      <c r="G58" s="3"/>
      <c r="H58" s="3"/>
    </row>
    <row r="59" spans="1:8" ht="6" customHeight="1">
      <c r="A59" s="11"/>
      <c r="B59" s="11"/>
      <c r="C59" s="11"/>
      <c r="D59" s="20"/>
      <c r="E59" s="5"/>
      <c r="F59" s="5"/>
      <c r="G59" s="3"/>
      <c r="H59" s="3"/>
    </row>
    <row r="60" spans="1:8" ht="12.75">
      <c r="A60" s="27">
        <v>3419</v>
      </c>
      <c r="B60" s="28" t="s">
        <v>85</v>
      </c>
      <c r="C60" s="27"/>
      <c r="D60" s="29"/>
      <c r="E60" s="5"/>
      <c r="F60" s="5"/>
      <c r="G60" s="3"/>
      <c r="H60" s="3"/>
    </row>
    <row r="61" spans="1:8" ht="12.75">
      <c r="A61" s="27"/>
      <c r="B61" s="27">
        <v>5139</v>
      </c>
      <c r="C61" s="27" t="s">
        <v>27</v>
      </c>
      <c r="D61" s="29">
        <v>5000</v>
      </c>
      <c r="E61" s="5"/>
      <c r="F61" s="5"/>
      <c r="G61" s="3"/>
      <c r="H61" s="3"/>
    </row>
    <row r="62" spans="1:8" ht="12.75">
      <c r="A62" s="27"/>
      <c r="B62" s="27">
        <v>5154</v>
      </c>
      <c r="C62" s="27" t="s">
        <v>24</v>
      </c>
      <c r="D62" s="29">
        <v>37000</v>
      </c>
      <c r="E62" s="5"/>
      <c r="F62" s="5"/>
      <c r="G62" s="4"/>
      <c r="H62" s="3"/>
    </row>
    <row r="63" spans="1:8" ht="12.75">
      <c r="A63" s="27"/>
      <c r="B63" s="27">
        <v>5229</v>
      </c>
      <c r="C63" s="27" t="s">
        <v>25</v>
      </c>
      <c r="D63" s="29">
        <v>54000</v>
      </c>
      <c r="E63" s="5"/>
      <c r="F63" s="5"/>
      <c r="G63" s="3"/>
      <c r="H63" s="3"/>
    </row>
    <row r="64" spans="1:8" ht="12.75">
      <c r="A64" s="11"/>
      <c r="B64" s="11"/>
      <c r="C64" s="11"/>
      <c r="D64" s="19">
        <f>SUM(D61:D63)</f>
        <v>96000</v>
      </c>
      <c r="E64" s="5"/>
      <c r="F64" s="5"/>
      <c r="G64" s="3"/>
      <c r="H64" s="3"/>
    </row>
    <row r="65" spans="1:8" ht="6" customHeight="1">
      <c r="A65" s="11"/>
      <c r="B65" s="11"/>
      <c r="C65" s="11"/>
      <c r="D65" s="20"/>
      <c r="E65" s="5"/>
      <c r="F65" s="5"/>
      <c r="G65" s="3"/>
      <c r="H65" s="3"/>
    </row>
    <row r="66" spans="1:8" ht="12.75">
      <c r="A66" s="27">
        <v>3631</v>
      </c>
      <c r="B66" s="28" t="s">
        <v>26</v>
      </c>
      <c r="C66" s="27"/>
      <c r="D66" s="29"/>
      <c r="E66" s="5"/>
      <c r="F66" s="5"/>
      <c r="G66" s="3"/>
      <c r="H66" s="3"/>
    </row>
    <row r="67" spans="1:8" ht="12.75">
      <c r="A67" s="27"/>
      <c r="B67" s="27">
        <v>5139</v>
      </c>
      <c r="C67" s="27" t="s">
        <v>27</v>
      </c>
      <c r="D67" s="29">
        <v>10000</v>
      </c>
      <c r="E67" s="5"/>
      <c r="F67" s="5"/>
      <c r="G67" s="3"/>
      <c r="H67" s="3"/>
    </row>
    <row r="68" spans="1:8" ht="12.75">
      <c r="A68" s="27"/>
      <c r="B68" s="27">
        <v>5154</v>
      </c>
      <c r="C68" s="27" t="s">
        <v>24</v>
      </c>
      <c r="D68" s="29">
        <v>154000</v>
      </c>
      <c r="E68" s="5"/>
      <c r="F68" s="5"/>
      <c r="G68" s="4"/>
      <c r="H68" s="3"/>
    </row>
    <row r="69" spans="1:8" ht="12.75">
      <c r="A69" s="27"/>
      <c r="B69" s="27">
        <v>5171</v>
      </c>
      <c r="C69" s="27" t="s">
        <v>82</v>
      </c>
      <c r="D69" s="29">
        <v>10000</v>
      </c>
      <c r="E69" s="5"/>
      <c r="F69" s="5"/>
      <c r="G69" s="3"/>
      <c r="H69" s="3"/>
    </row>
    <row r="70" spans="1:8" ht="12.75">
      <c r="A70" s="11"/>
      <c r="B70" s="11"/>
      <c r="C70" s="11"/>
      <c r="D70" s="19">
        <f>SUM(D67:D69)</f>
        <v>174000</v>
      </c>
      <c r="E70" s="5"/>
      <c r="F70" s="5"/>
      <c r="G70" s="3"/>
      <c r="H70" s="3"/>
    </row>
    <row r="71" spans="1:8" ht="6" customHeight="1">
      <c r="A71" s="11"/>
      <c r="B71" s="11"/>
      <c r="C71" s="11"/>
      <c r="D71" s="20"/>
      <c r="E71" s="5"/>
      <c r="F71" s="5"/>
      <c r="G71" s="3"/>
      <c r="H71" s="3"/>
    </row>
    <row r="72" spans="1:8" ht="12.75">
      <c r="A72" s="27">
        <v>3639</v>
      </c>
      <c r="B72" s="28" t="s">
        <v>83</v>
      </c>
      <c r="C72" s="27"/>
      <c r="D72" s="29"/>
      <c r="E72" s="5"/>
      <c r="F72" s="5"/>
      <c r="G72" s="3"/>
      <c r="H72" s="3"/>
    </row>
    <row r="73" spans="1:8" ht="12.75">
      <c r="A73" s="27"/>
      <c r="B73" s="27">
        <v>5329</v>
      </c>
      <c r="C73" s="27" t="s">
        <v>86</v>
      </c>
      <c r="D73" s="29">
        <v>12260</v>
      </c>
      <c r="E73" s="5"/>
      <c r="F73" s="5"/>
      <c r="G73" s="3"/>
      <c r="H73" s="3"/>
    </row>
    <row r="74" spans="1:8" ht="12.75">
      <c r="A74" s="11"/>
      <c r="B74" s="11"/>
      <c r="C74" s="11"/>
      <c r="D74" s="19">
        <f>D73</f>
        <v>12260</v>
      </c>
      <c r="E74" s="5"/>
      <c r="F74" s="5"/>
      <c r="G74" s="3"/>
      <c r="H74" s="3"/>
    </row>
    <row r="75" spans="1:8" ht="6" customHeight="1">
      <c r="A75" s="11"/>
      <c r="B75" s="11"/>
      <c r="C75" s="11"/>
      <c r="D75" s="20"/>
      <c r="E75" s="5"/>
      <c r="F75" s="5"/>
      <c r="G75" s="3"/>
      <c r="H75" s="3"/>
    </row>
    <row r="76" spans="1:8" ht="12.75">
      <c r="A76" s="27">
        <v>3722</v>
      </c>
      <c r="B76" s="28" t="s">
        <v>28</v>
      </c>
      <c r="C76" s="27"/>
      <c r="D76" s="29"/>
      <c r="E76" s="5"/>
      <c r="F76" s="5"/>
      <c r="G76" s="3"/>
      <c r="H76" s="3"/>
    </row>
    <row r="77" spans="1:8" ht="12.75">
      <c r="A77" s="27"/>
      <c r="B77" s="27">
        <v>5169</v>
      </c>
      <c r="C77" s="27" t="s">
        <v>21</v>
      </c>
      <c r="D77" s="29">
        <v>440000</v>
      </c>
      <c r="E77" s="5"/>
      <c r="F77" s="5"/>
      <c r="G77" s="3"/>
      <c r="H77" s="3"/>
    </row>
    <row r="78" spans="1:8" ht="12.75">
      <c r="A78" s="11"/>
      <c r="B78" s="11"/>
      <c r="C78" s="11"/>
      <c r="D78" s="19">
        <f>D77</f>
        <v>440000</v>
      </c>
      <c r="E78" s="5"/>
      <c r="F78" s="5"/>
      <c r="G78" s="3"/>
      <c r="H78" s="3"/>
    </row>
    <row r="79" spans="1:8" ht="6" customHeight="1">
      <c r="A79" s="11"/>
      <c r="B79" s="11"/>
      <c r="C79" s="11"/>
      <c r="D79" s="20"/>
      <c r="E79" s="5"/>
      <c r="F79" s="5"/>
      <c r="G79" s="3"/>
      <c r="H79" s="3"/>
    </row>
    <row r="80" spans="1:8" ht="12.75">
      <c r="A80" s="27">
        <v>6112</v>
      </c>
      <c r="B80" s="28" t="s">
        <v>29</v>
      </c>
      <c r="C80" s="27"/>
      <c r="D80" s="29"/>
      <c r="E80" s="5"/>
      <c r="F80" s="5"/>
      <c r="G80" s="3"/>
      <c r="H80" s="3"/>
    </row>
    <row r="81" spans="1:8" ht="12.75">
      <c r="A81" s="27"/>
      <c r="B81" s="27">
        <v>5023</v>
      </c>
      <c r="C81" s="27" t="s">
        <v>30</v>
      </c>
      <c r="D81" s="29">
        <v>576000</v>
      </c>
      <c r="E81" s="5"/>
      <c r="F81" s="5"/>
      <c r="G81" s="4"/>
      <c r="H81" s="3"/>
    </row>
    <row r="82" spans="1:8" ht="12.75">
      <c r="A82" s="27"/>
      <c r="B82" s="27">
        <v>5031</v>
      </c>
      <c r="C82" s="27" t="s">
        <v>81</v>
      </c>
      <c r="D82" s="29">
        <v>99000</v>
      </c>
      <c r="E82" s="5"/>
      <c r="F82" s="5"/>
      <c r="G82" s="3"/>
      <c r="H82" s="3"/>
    </row>
    <row r="83" spans="1:8" ht="12.75">
      <c r="A83" s="27"/>
      <c r="B83" s="27">
        <v>5032</v>
      </c>
      <c r="C83" s="27" t="s">
        <v>87</v>
      </c>
      <c r="D83" s="29">
        <v>36000</v>
      </c>
      <c r="E83" s="5"/>
      <c r="F83" s="5"/>
      <c r="G83" s="3"/>
      <c r="H83" s="3"/>
    </row>
    <row r="84" spans="1:8" ht="12.75">
      <c r="A84" s="11"/>
      <c r="B84" s="11"/>
      <c r="C84" s="11"/>
      <c r="D84" s="19">
        <f>D81+D82+D83</f>
        <v>711000</v>
      </c>
      <c r="E84" s="5"/>
      <c r="F84" s="5"/>
      <c r="G84" s="3"/>
      <c r="H84" s="3"/>
    </row>
    <row r="85" spans="1:8" ht="6" customHeight="1">
      <c r="A85" s="11"/>
      <c r="B85" s="11"/>
      <c r="C85" s="11"/>
      <c r="D85" s="20"/>
      <c r="E85" s="5"/>
      <c r="F85" s="5"/>
      <c r="G85" s="3"/>
      <c r="H85" s="3"/>
    </row>
    <row r="86" spans="1:8" ht="12.75">
      <c r="A86" s="27">
        <v>6171</v>
      </c>
      <c r="B86" s="28" t="s">
        <v>16</v>
      </c>
      <c r="C86" s="27"/>
      <c r="D86" s="29"/>
      <c r="E86" s="5"/>
      <c r="F86" s="5"/>
      <c r="G86" s="3"/>
      <c r="H86" s="3"/>
    </row>
    <row r="87" spans="1:8" ht="12.75">
      <c r="A87" s="27"/>
      <c r="B87" s="27">
        <v>5011</v>
      </c>
      <c r="C87" s="27" t="s">
        <v>31</v>
      </c>
      <c r="D87" s="29">
        <v>395000</v>
      </c>
      <c r="E87" s="5"/>
      <c r="F87" s="5"/>
      <c r="G87" s="3"/>
      <c r="H87" s="3"/>
    </row>
    <row r="88" spans="1:8" ht="12.75">
      <c r="A88" s="27"/>
      <c r="B88" s="27">
        <v>5031</v>
      </c>
      <c r="C88" s="27" t="s">
        <v>81</v>
      </c>
      <c r="D88" s="29">
        <v>99000</v>
      </c>
      <c r="E88" s="5"/>
      <c r="F88" s="5"/>
      <c r="G88" s="3"/>
      <c r="H88" s="3"/>
    </row>
    <row r="89" spans="1:8" ht="12.75">
      <c r="A89" s="27"/>
      <c r="B89" s="27">
        <v>5032</v>
      </c>
      <c r="C89" s="27" t="s">
        <v>87</v>
      </c>
      <c r="D89" s="29">
        <v>36000</v>
      </c>
      <c r="E89" s="5"/>
      <c r="F89" s="5"/>
      <c r="G89" s="3"/>
      <c r="H89" s="3"/>
    </row>
    <row r="90" spans="1:8" ht="12.75">
      <c r="A90" s="27"/>
      <c r="B90" s="27">
        <v>5038</v>
      </c>
      <c r="C90" s="27" t="s">
        <v>91</v>
      </c>
      <c r="D90" s="29">
        <v>10000</v>
      </c>
      <c r="E90" s="5"/>
      <c r="F90" s="5"/>
      <c r="G90" s="3"/>
      <c r="H90" s="3"/>
    </row>
    <row r="91" spans="1:8" ht="12.75">
      <c r="A91" s="27"/>
      <c r="B91" s="27">
        <v>5137</v>
      </c>
      <c r="C91" s="27" t="s">
        <v>32</v>
      </c>
      <c r="D91" s="29">
        <v>40000</v>
      </c>
      <c r="E91" s="5"/>
      <c r="F91" s="5"/>
      <c r="G91" s="3"/>
      <c r="H91" s="3"/>
    </row>
    <row r="92" spans="1:8" ht="12.75">
      <c r="A92" s="27"/>
      <c r="B92" s="27">
        <v>5139</v>
      </c>
      <c r="C92" s="27" t="s">
        <v>92</v>
      </c>
      <c r="D92" s="29">
        <v>140000</v>
      </c>
      <c r="E92" s="5"/>
      <c r="F92" s="5"/>
      <c r="G92" s="3"/>
      <c r="H92" s="3"/>
    </row>
    <row r="93" spans="1:8" ht="12.75">
      <c r="A93" s="27"/>
      <c r="B93" s="27">
        <v>5154</v>
      </c>
      <c r="C93" s="27" t="s">
        <v>24</v>
      </c>
      <c r="D93" s="29">
        <v>176000</v>
      </c>
      <c r="E93" s="5"/>
      <c r="F93" s="5"/>
      <c r="G93" s="4"/>
      <c r="H93" s="3"/>
    </row>
    <row r="94" spans="1:8" ht="12.75">
      <c r="A94" s="27"/>
      <c r="B94" s="27">
        <v>5156</v>
      </c>
      <c r="C94" s="27" t="s">
        <v>33</v>
      </c>
      <c r="D94" s="29">
        <v>50000</v>
      </c>
      <c r="E94" s="5"/>
      <c r="F94" s="5"/>
      <c r="G94" s="3"/>
      <c r="H94" s="3"/>
    </row>
    <row r="95" spans="1:8" ht="12.75">
      <c r="A95" s="27"/>
      <c r="B95" s="27">
        <v>5161</v>
      </c>
      <c r="C95" s="27" t="s">
        <v>34</v>
      </c>
      <c r="D95" s="29">
        <v>15000</v>
      </c>
      <c r="E95" s="5"/>
      <c r="F95" s="5"/>
      <c r="G95" s="3"/>
      <c r="H95" s="3"/>
    </row>
    <row r="96" spans="1:8" ht="12.75">
      <c r="A96" s="27"/>
      <c r="B96" s="27">
        <v>5162</v>
      </c>
      <c r="C96" s="27" t="s">
        <v>35</v>
      </c>
      <c r="D96" s="29">
        <v>140000</v>
      </c>
      <c r="E96" s="5"/>
      <c r="F96" s="5"/>
      <c r="G96" s="3"/>
      <c r="H96" s="3"/>
    </row>
    <row r="97" spans="1:8" ht="12.75">
      <c r="A97" s="27"/>
      <c r="B97" s="27">
        <v>5163</v>
      </c>
      <c r="C97" s="27" t="s">
        <v>36</v>
      </c>
      <c r="D97" s="29">
        <v>40000</v>
      </c>
      <c r="E97" s="5"/>
      <c r="F97" s="5"/>
      <c r="G97" s="3"/>
      <c r="H97" s="3"/>
    </row>
    <row r="98" spans="1:8" ht="12.75">
      <c r="A98" s="27"/>
      <c r="B98" s="27">
        <v>5164</v>
      </c>
      <c r="C98" s="27" t="s">
        <v>37</v>
      </c>
      <c r="D98" s="29">
        <v>30000</v>
      </c>
      <c r="E98" s="5"/>
      <c r="F98" s="5"/>
      <c r="G98" s="3"/>
      <c r="H98" s="3"/>
    </row>
    <row r="99" spans="1:8" ht="12.75">
      <c r="A99" s="27"/>
      <c r="B99" s="27">
        <v>5166</v>
      </c>
      <c r="C99" s="27" t="s">
        <v>93</v>
      </c>
      <c r="D99" s="29">
        <v>8000</v>
      </c>
      <c r="E99" s="5"/>
      <c r="F99" s="5"/>
      <c r="G99" s="3"/>
      <c r="H99" s="3"/>
    </row>
    <row r="100" spans="1:8" ht="12.75">
      <c r="A100" s="27"/>
      <c r="B100" s="27">
        <v>5167</v>
      </c>
      <c r="C100" s="27" t="s">
        <v>38</v>
      </c>
      <c r="D100" s="29">
        <v>40000</v>
      </c>
      <c r="E100" s="5"/>
      <c r="F100" s="5"/>
      <c r="G100" s="3"/>
      <c r="H100" s="3"/>
    </row>
    <row r="101" spans="1:8" ht="12.75">
      <c r="A101" s="27"/>
      <c r="B101" s="27">
        <v>5169</v>
      </c>
      <c r="C101" s="27" t="s">
        <v>21</v>
      </c>
      <c r="D101" s="29">
        <v>560000</v>
      </c>
      <c r="E101" s="5"/>
      <c r="F101" s="5"/>
      <c r="G101" s="3"/>
      <c r="H101" s="3"/>
    </row>
    <row r="102" spans="1:8" ht="12.75">
      <c r="A102" s="27"/>
      <c r="B102" s="27">
        <v>5171</v>
      </c>
      <c r="C102" s="27" t="s">
        <v>82</v>
      </c>
      <c r="D102" s="29">
        <v>40000</v>
      </c>
      <c r="E102" s="5"/>
      <c r="F102" s="5"/>
      <c r="G102" s="3"/>
      <c r="H102" s="3"/>
    </row>
    <row r="103" spans="1:8" ht="12.75">
      <c r="A103" s="27"/>
      <c r="B103" s="27">
        <v>5172</v>
      </c>
      <c r="C103" s="27" t="s">
        <v>88</v>
      </c>
      <c r="D103" s="29">
        <v>20000</v>
      </c>
      <c r="E103" s="5"/>
      <c r="F103" s="5"/>
      <c r="G103" s="3"/>
      <c r="H103" s="3"/>
    </row>
    <row r="104" spans="1:8" ht="12.75">
      <c r="A104" s="27"/>
      <c r="B104" s="27">
        <v>5173</v>
      </c>
      <c r="C104" s="27" t="s">
        <v>39</v>
      </c>
      <c r="D104" s="29">
        <v>3000</v>
      </c>
      <c r="E104" s="5"/>
      <c r="F104" s="5"/>
      <c r="G104" s="3"/>
      <c r="H104" s="3"/>
    </row>
    <row r="105" spans="1:8" ht="12.75">
      <c r="A105" s="27"/>
      <c r="B105" s="27">
        <v>5175</v>
      </c>
      <c r="C105" s="27" t="s">
        <v>89</v>
      </c>
      <c r="D105" s="29">
        <v>35000</v>
      </c>
      <c r="E105" s="5"/>
      <c r="F105" s="5"/>
      <c r="G105" s="3"/>
      <c r="H105" s="3"/>
    </row>
    <row r="106" spans="1:8" ht="12.75">
      <c r="A106" s="27"/>
      <c r="B106" s="27">
        <v>5179</v>
      </c>
      <c r="C106" s="27" t="s">
        <v>63</v>
      </c>
      <c r="D106" s="29">
        <v>70000</v>
      </c>
      <c r="E106" s="5"/>
      <c r="F106" s="5"/>
      <c r="G106" s="3"/>
      <c r="H106" s="3"/>
    </row>
    <row r="107" spans="1:8" ht="12.75">
      <c r="A107" s="27"/>
      <c r="B107" s="27">
        <v>5193</v>
      </c>
      <c r="C107" s="27" t="s">
        <v>64</v>
      </c>
      <c r="D107" s="29">
        <v>33000</v>
      </c>
      <c r="E107" s="5"/>
      <c r="F107" s="5"/>
      <c r="G107" s="3"/>
      <c r="H107" s="3"/>
    </row>
    <row r="108" spans="1:8" ht="12.75">
      <c r="A108" s="27"/>
      <c r="B108" s="27">
        <v>5194</v>
      </c>
      <c r="C108" s="27" t="s">
        <v>40</v>
      </c>
      <c r="D108" s="29">
        <v>15000</v>
      </c>
      <c r="E108" s="5"/>
      <c r="F108" s="5"/>
      <c r="G108" s="3"/>
      <c r="H108" s="3"/>
    </row>
    <row r="109" spans="1:8" ht="12.75">
      <c r="A109" s="27"/>
      <c r="B109" s="27">
        <v>5361</v>
      </c>
      <c r="C109" s="27" t="s">
        <v>41</v>
      </c>
      <c r="D109" s="29">
        <v>1000</v>
      </c>
      <c r="E109" s="5"/>
      <c r="F109" s="5"/>
      <c r="G109" s="3"/>
      <c r="H109" s="3"/>
    </row>
    <row r="110" spans="1:8" ht="12.75">
      <c r="A110" s="27"/>
      <c r="B110" s="27">
        <v>5362</v>
      </c>
      <c r="C110" s="27" t="s">
        <v>90</v>
      </c>
      <c r="D110" s="29">
        <v>10000</v>
      </c>
      <c r="E110" s="5"/>
      <c r="F110" s="5"/>
      <c r="G110" s="3"/>
      <c r="H110" s="3"/>
    </row>
    <row r="111" spans="1:8" ht="12.75">
      <c r="A111" s="27"/>
      <c r="B111" s="27">
        <v>5492</v>
      </c>
      <c r="C111" s="27" t="s">
        <v>42</v>
      </c>
      <c r="D111" s="29">
        <v>5000</v>
      </c>
      <c r="E111" s="5"/>
      <c r="F111" s="5"/>
      <c r="G111" s="3"/>
      <c r="H111" s="3"/>
    </row>
    <row r="112" spans="1:8" ht="12.75">
      <c r="A112" s="27"/>
      <c r="B112" s="27">
        <v>5901</v>
      </c>
      <c r="C112" s="27" t="s">
        <v>43</v>
      </c>
      <c r="D112" s="29">
        <v>284840</v>
      </c>
      <c r="E112" s="5"/>
      <c r="F112" s="5"/>
      <c r="G112" s="4"/>
      <c r="H112" s="4"/>
    </row>
    <row r="113" spans="1:8" ht="12.75">
      <c r="A113" s="27"/>
      <c r="B113" s="27">
        <v>6119</v>
      </c>
      <c r="C113" s="27" t="s">
        <v>66</v>
      </c>
      <c r="D113" s="29">
        <v>153000</v>
      </c>
      <c r="E113" s="5"/>
      <c r="F113" s="5"/>
      <c r="G113" s="4"/>
      <c r="H113" s="4"/>
    </row>
    <row r="114" spans="1:8" ht="12.75">
      <c r="A114" s="11"/>
      <c r="B114" s="11"/>
      <c r="C114" s="11"/>
      <c r="D114" s="19">
        <f>SUM(D87:D113)</f>
        <v>2448840</v>
      </c>
      <c r="E114" s="5"/>
      <c r="F114" s="5"/>
      <c r="G114" s="4"/>
      <c r="H114" s="4"/>
    </row>
    <row r="115" spans="1:8" ht="6" customHeight="1">
      <c r="A115" s="11"/>
      <c r="B115" s="11"/>
      <c r="C115" s="11"/>
      <c r="D115" s="20"/>
      <c r="E115" s="5"/>
      <c r="F115" s="5"/>
      <c r="G115" s="3"/>
      <c r="H115" s="3"/>
    </row>
    <row r="116" spans="1:8" ht="12.75">
      <c r="A116" s="27">
        <v>6310</v>
      </c>
      <c r="B116" s="28" t="s">
        <v>79</v>
      </c>
      <c r="C116" s="27"/>
      <c r="D116" s="29"/>
      <c r="E116" s="5"/>
      <c r="F116" s="5"/>
      <c r="G116" s="3"/>
      <c r="H116" s="3"/>
    </row>
    <row r="117" spans="1:8" ht="12.75">
      <c r="A117" s="27"/>
      <c r="B117" s="27">
        <v>5141</v>
      </c>
      <c r="C117" s="27" t="s">
        <v>44</v>
      </c>
      <c r="D117" s="29">
        <v>330000</v>
      </c>
      <c r="E117" s="5"/>
      <c r="F117" s="5"/>
      <c r="G117" s="3"/>
      <c r="H117" s="3"/>
    </row>
    <row r="118" spans="1:8" ht="12.75">
      <c r="A118" s="11"/>
      <c r="B118" s="11"/>
      <c r="C118" s="11"/>
      <c r="D118" s="19">
        <f>D117</f>
        <v>330000</v>
      </c>
      <c r="E118" s="5"/>
      <c r="F118" s="5"/>
      <c r="G118" s="3"/>
      <c r="H118" s="3"/>
    </row>
    <row r="119" spans="1:8" ht="6" customHeight="1">
      <c r="A119" s="11"/>
      <c r="B119" s="11"/>
      <c r="C119" s="11"/>
      <c r="D119" s="20"/>
      <c r="E119" s="5"/>
      <c r="F119" s="5"/>
      <c r="G119" s="3"/>
      <c r="H119" s="3"/>
    </row>
    <row r="120" spans="1:8" ht="24.75" customHeight="1">
      <c r="A120" s="30" t="s">
        <v>95</v>
      </c>
      <c r="B120" s="31"/>
      <c r="C120" s="31"/>
      <c r="D120" s="32">
        <f>D124</f>
        <v>830000</v>
      </c>
      <c r="E120" s="5"/>
      <c r="F120" s="5"/>
      <c r="G120" s="3"/>
      <c r="H120" s="3"/>
    </row>
    <row r="121" spans="1:8" ht="6" customHeight="1">
      <c r="A121" s="24"/>
      <c r="B121" s="25"/>
      <c r="C121" s="25"/>
      <c r="D121" s="26"/>
      <c r="E121" s="5"/>
      <c r="F121" s="5"/>
      <c r="G121" s="3"/>
      <c r="H121" s="3"/>
    </row>
    <row r="122" spans="1:8" ht="12.75">
      <c r="A122" s="33"/>
      <c r="B122" s="33">
        <v>8114</v>
      </c>
      <c r="C122" s="33" t="s">
        <v>96</v>
      </c>
      <c r="D122" s="34">
        <v>0</v>
      </c>
      <c r="E122" s="5"/>
      <c r="F122" s="5"/>
      <c r="G122" s="3"/>
      <c r="H122" s="3"/>
    </row>
    <row r="123" spans="1:8" ht="12.75">
      <c r="A123" s="33"/>
      <c r="B123" s="33">
        <v>8124</v>
      </c>
      <c r="C123" s="33" t="s">
        <v>97</v>
      </c>
      <c r="D123" s="34">
        <v>830000</v>
      </c>
      <c r="E123" s="5"/>
      <c r="F123" s="5"/>
      <c r="G123" s="3"/>
      <c r="H123" s="3"/>
    </row>
    <row r="124" spans="1:8" ht="12.75">
      <c r="A124" s="11"/>
      <c r="B124" s="11"/>
      <c r="C124" s="11"/>
      <c r="D124" s="19">
        <f>D123</f>
        <v>830000</v>
      </c>
      <c r="E124" s="5"/>
      <c r="F124" s="5"/>
      <c r="G124" s="3"/>
      <c r="H124" s="3"/>
    </row>
    <row r="125" spans="1:8" ht="12.75">
      <c r="A125" s="11"/>
      <c r="B125" s="11"/>
      <c r="C125" s="11"/>
      <c r="D125" s="20"/>
      <c r="E125" s="5"/>
      <c r="F125" s="5"/>
      <c r="G125" s="3"/>
      <c r="H125" s="3"/>
    </row>
    <row r="126" spans="1:8" ht="12.75">
      <c r="A126" s="11"/>
      <c r="B126" s="11"/>
      <c r="C126" s="11"/>
      <c r="D126" s="20"/>
      <c r="E126" s="5"/>
      <c r="F126" s="5"/>
      <c r="G126" s="3"/>
      <c r="H126" s="3"/>
    </row>
    <row r="127" spans="1:8" s="1" customFormat="1" ht="12.75">
      <c r="A127" s="15" t="s">
        <v>3</v>
      </c>
      <c r="B127" s="15"/>
      <c r="C127" s="15"/>
      <c r="D127" s="19">
        <v>5904100</v>
      </c>
      <c r="E127" s="7"/>
      <c r="F127" s="6"/>
      <c r="G127" s="2"/>
      <c r="H127" s="2"/>
    </row>
    <row r="128" spans="1:8" s="1" customFormat="1" ht="12.75">
      <c r="A128" s="15" t="s">
        <v>19</v>
      </c>
      <c r="B128" s="15"/>
      <c r="C128" s="15"/>
      <c r="D128" s="19">
        <v>-5074100</v>
      </c>
      <c r="E128" s="7"/>
      <c r="F128" s="6"/>
      <c r="G128" s="2"/>
      <c r="H128" s="2"/>
    </row>
    <row r="129" spans="1:8" s="1" customFormat="1" ht="12.75">
      <c r="A129" s="15" t="s">
        <v>98</v>
      </c>
      <c r="B129" s="15"/>
      <c r="C129" s="15"/>
      <c r="D129" s="19">
        <v>-830000</v>
      </c>
      <c r="E129" s="7"/>
      <c r="F129" s="6"/>
      <c r="G129" s="2"/>
      <c r="H129" s="2"/>
    </row>
    <row r="130" spans="1:8" s="1" customFormat="1" ht="12.75">
      <c r="A130" s="15"/>
      <c r="B130" s="15"/>
      <c r="C130" s="15"/>
      <c r="D130" s="19">
        <f>SUM(D127:D129)</f>
        <v>0</v>
      </c>
      <c r="E130" s="6"/>
      <c r="F130" s="6"/>
      <c r="G130" s="2"/>
      <c r="H130" s="2"/>
    </row>
    <row r="131" spans="1:8" ht="12.75">
      <c r="A131" s="11"/>
      <c r="B131" s="11"/>
      <c r="C131" s="11"/>
      <c r="D131" s="20"/>
      <c r="E131" s="5"/>
      <c r="F131" s="5"/>
      <c r="G131" s="3"/>
      <c r="H131" s="3"/>
    </row>
    <row r="132" spans="1:8" ht="12.75">
      <c r="A132" s="11"/>
      <c r="B132" s="11"/>
      <c r="C132" s="35"/>
      <c r="D132" s="36"/>
      <c r="E132" s="5"/>
      <c r="F132" s="5"/>
      <c r="G132" s="3"/>
      <c r="H132" s="3"/>
    </row>
    <row r="133" spans="4:6" ht="12.75">
      <c r="D133" s="8"/>
      <c r="E133" s="8"/>
      <c r="F133" s="8"/>
    </row>
    <row r="134" spans="4:6" ht="12.75">
      <c r="D134" s="8"/>
      <c r="E134" s="8"/>
      <c r="F134" s="8"/>
    </row>
    <row r="135" spans="4:6" ht="12.75">
      <c r="D135" s="8"/>
      <c r="E135" s="8"/>
      <c r="F135" s="8"/>
    </row>
    <row r="136" spans="4:6" ht="12.75">
      <c r="D136" s="8"/>
      <c r="E136" s="8"/>
      <c r="F136" s="8"/>
    </row>
    <row r="137" spans="4:6" ht="12.75">
      <c r="D137" s="8"/>
      <c r="E137" s="8"/>
      <c r="F137" s="8"/>
    </row>
    <row r="138" spans="4:6" ht="12.75">
      <c r="D138" s="8"/>
      <c r="E138" s="8"/>
      <c r="F138" s="8"/>
    </row>
    <row r="139" spans="4:6" ht="12.75">
      <c r="D139" s="8"/>
      <c r="E139" s="8"/>
      <c r="F139" s="8"/>
    </row>
    <row r="140" spans="4:6" ht="12.75">
      <c r="D140" s="8"/>
      <c r="E140" s="8"/>
      <c r="F140" s="8"/>
    </row>
    <row r="141" spans="4:6" ht="12.75">
      <c r="D141" s="8"/>
      <c r="E141" s="8"/>
      <c r="F141" s="8"/>
    </row>
    <row r="142" spans="4:6" ht="12.75">
      <c r="D142" s="8"/>
      <c r="E142" s="8"/>
      <c r="F142" s="8"/>
    </row>
    <row r="143" spans="4:6" ht="12.75">
      <c r="D143" s="8"/>
      <c r="E143" s="8"/>
      <c r="F143" s="8"/>
    </row>
    <row r="144" spans="4:6" ht="12.75">
      <c r="D144" s="8"/>
      <c r="E144" s="8"/>
      <c r="F144" s="8"/>
    </row>
    <row r="145" spans="4:6" ht="12.75">
      <c r="D145" s="8"/>
      <c r="E145" s="8"/>
      <c r="F145" s="8"/>
    </row>
    <row r="146" spans="4:6" ht="12.75">
      <c r="D146" s="8"/>
      <c r="E146" s="8"/>
      <c r="F146" s="8"/>
    </row>
    <row r="147" spans="4:6" ht="12.75">
      <c r="D147" s="8"/>
      <c r="E147" s="8"/>
      <c r="F147" s="8"/>
    </row>
    <row r="148" spans="4:6" ht="12.75">
      <c r="D148" s="8"/>
      <c r="E148" s="8"/>
      <c r="F148" s="8"/>
    </row>
    <row r="149" spans="4:6" ht="12.75">
      <c r="D149" s="8"/>
      <c r="E149" s="8"/>
      <c r="F149" s="8"/>
    </row>
    <row r="150" spans="4:6" ht="12.75">
      <c r="D150" s="8"/>
      <c r="E150" s="8"/>
      <c r="F150" s="8"/>
    </row>
    <row r="151" spans="4:6" ht="12.75">
      <c r="D151" s="8"/>
      <c r="E151" s="8"/>
      <c r="F151" s="8"/>
    </row>
    <row r="152" spans="4:6" ht="12.75">
      <c r="D152" s="8"/>
      <c r="E152" s="8"/>
      <c r="F152" s="8"/>
    </row>
    <row r="153" spans="4:6" ht="12.75">
      <c r="D153" s="8"/>
      <c r="E153" s="8"/>
      <c r="F153" s="8"/>
    </row>
    <row r="154" spans="4:6" ht="12.75">
      <c r="D154" s="8"/>
      <c r="E154" s="8"/>
      <c r="F154" s="8"/>
    </row>
    <row r="155" spans="4:6" ht="12.75">
      <c r="D155" s="8"/>
      <c r="E155" s="8"/>
      <c r="F155" s="8"/>
    </row>
    <row r="156" spans="4:6" ht="12.75">
      <c r="D156" s="8"/>
      <c r="E156" s="8"/>
      <c r="F156" s="8"/>
    </row>
    <row r="157" spans="4:6" ht="12.75">
      <c r="D157" s="8"/>
      <c r="E157" s="8"/>
      <c r="F157" s="8"/>
    </row>
    <row r="158" spans="4:6" ht="12.75">
      <c r="D158" s="8"/>
      <c r="E158" s="8"/>
      <c r="F158" s="8"/>
    </row>
    <row r="159" spans="4:6" ht="12.75">
      <c r="D159" s="8"/>
      <c r="E159" s="8"/>
      <c r="F159" s="8"/>
    </row>
    <row r="160" spans="4:6" ht="12.75">
      <c r="D160" s="8"/>
      <c r="E160" s="8"/>
      <c r="F160" s="8"/>
    </row>
    <row r="161" spans="4:6" ht="12.75">
      <c r="D161" s="8"/>
      <c r="E161" s="8"/>
      <c r="F161" s="8"/>
    </row>
    <row r="162" spans="4:6" ht="12.75">
      <c r="D162" s="8"/>
      <c r="E162" s="8"/>
      <c r="F162" s="8"/>
    </row>
    <row r="163" spans="4:6" ht="12.75">
      <c r="D163" s="8"/>
      <c r="E163" s="8"/>
      <c r="F163" s="8"/>
    </row>
    <row r="164" spans="4:6" ht="12.75">
      <c r="D164" s="8"/>
      <c r="E164" s="8"/>
      <c r="F164" s="8"/>
    </row>
    <row r="165" spans="4:6" ht="12.75">
      <c r="D165" s="8"/>
      <c r="E165" s="8"/>
      <c r="F165" s="8"/>
    </row>
    <row r="166" spans="4:6" ht="12.75">
      <c r="D166" s="8"/>
      <c r="E166" s="8"/>
      <c r="F166" s="8"/>
    </row>
    <row r="167" spans="4:6" ht="12.75">
      <c r="D167" s="8"/>
      <c r="E167" s="8"/>
      <c r="F167" s="8"/>
    </row>
    <row r="168" spans="4:6" ht="12.75">
      <c r="D168" s="8"/>
      <c r="E168" s="8"/>
      <c r="F168" s="8"/>
    </row>
    <row r="169" spans="4:6" ht="12.75">
      <c r="D169" s="8"/>
      <c r="E169" s="8"/>
      <c r="F169" s="8"/>
    </row>
    <row r="170" spans="4:6" ht="12.75">
      <c r="D170" s="8"/>
      <c r="E170" s="8"/>
      <c r="F170" s="8"/>
    </row>
    <row r="171" spans="4:6" ht="12.75">
      <c r="D171" s="8"/>
      <c r="E171" s="8"/>
      <c r="F171" s="8"/>
    </row>
    <row r="172" spans="4:6" ht="12.75">
      <c r="D172" s="8"/>
      <c r="E172" s="8"/>
      <c r="F172" s="8"/>
    </row>
    <row r="173" spans="4:6" ht="12.75">
      <c r="D173" s="8"/>
      <c r="E173" s="8"/>
      <c r="F173" s="8"/>
    </row>
    <row r="174" spans="4:6" ht="12.75">
      <c r="D174" s="8"/>
      <c r="E174" s="8"/>
      <c r="F174" s="8"/>
    </row>
    <row r="175" spans="4:6" ht="12.75">
      <c r="D175" s="8"/>
      <c r="E175" s="8"/>
      <c r="F175" s="8"/>
    </row>
    <row r="176" spans="4:6" ht="12.75">
      <c r="D176" s="8"/>
      <c r="E176" s="8"/>
      <c r="F176" s="8"/>
    </row>
    <row r="177" spans="4:6" ht="12.75">
      <c r="D177" s="8"/>
      <c r="E177" s="8"/>
      <c r="F177" s="8"/>
    </row>
    <row r="178" spans="4:6" ht="12.75">
      <c r="D178" s="8"/>
      <c r="E178" s="8"/>
      <c r="F178" s="8"/>
    </row>
    <row r="179" spans="4:6" ht="12.75">
      <c r="D179" s="8"/>
      <c r="E179" s="8"/>
      <c r="F179" s="8"/>
    </row>
    <row r="180" spans="4:6" ht="12.75">
      <c r="D180" s="8"/>
      <c r="E180" s="8"/>
      <c r="F180" s="8"/>
    </row>
    <row r="181" spans="4:6" ht="12.75">
      <c r="D181" s="8"/>
      <c r="E181" s="8"/>
      <c r="F181" s="8"/>
    </row>
    <row r="182" spans="4:6" ht="12.75">
      <c r="D182" s="8"/>
      <c r="E182" s="8"/>
      <c r="F182" s="8"/>
    </row>
    <row r="183" spans="4:6" ht="12.75">
      <c r="D183" s="8"/>
      <c r="E183" s="8"/>
      <c r="F183" s="8"/>
    </row>
    <row r="184" spans="4:6" ht="12.75">
      <c r="D184" s="8"/>
      <c r="E184" s="8"/>
      <c r="F184" s="8"/>
    </row>
    <row r="185" spans="4:6" ht="12.75">
      <c r="D185" s="8"/>
      <c r="E185" s="8"/>
      <c r="F185" s="8"/>
    </row>
    <row r="186" spans="4:6" ht="12.75">
      <c r="D186" s="8"/>
      <c r="E186" s="8"/>
      <c r="F186" s="8"/>
    </row>
    <row r="187" spans="4:6" ht="12.75">
      <c r="D187" s="8"/>
      <c r="E187" s="8"/>
      <c r="F187" s="8"/>
    </row>
    <row r="188" spans="4:6" ht="12.75">
      <c r="D188" s="8"/>
      <c r="E188" s="8"/>
      <c r="F188" s="8"/>
    </row>
    <row r="189" spans="4:6" ht="12.75">
      <c r="D189" s="8"/>
      <c r="E189" s="8"/>
      <c r="F189" s="8"/>
    </row>
    <row r="190" spans="4:6" ht="12.75">
      <c r="D190" s="8"/>
      <c r="E190" s="8"/>
      <c r="F190" s="8"/>
    </row>
    <row r="191" spans="4:6" ht="12.75">
      <c r="D191" s="8"/>
      <c r="E191" s="8"/>
      <c r="F191" s="8"/>
    </row>
    <row r="192" spans="4:6" ht="12.75">
      <c r="D192" s="8"/>
      <c r="E192" s="8"/>
      <c r="F192" s="8"/>
    </row>
    <row r="193" spans="4:6" ht="12.75">
      <c r="D193" s="8"/>
      <c r="E193" s="8"/>
      <c r="F193" s="8"/>
    </row>
    <row r="194" spans="4:6" ht="12.75">
      <c r="D194" s="8"/>
      <c r="E194" s="8"/>
      <c r="F194" s="8"/>
    </row>
    <row r="195" spans="4:6" ht="12.75">
      <c r="D195" s="8"/>
      <c r="E195" s="8"/>
      <c r="F195" s="8"/>
    </row>
    <row r="196" spans="4:6" ht="12.75">
      <c r="D196" s="8"/>
      <c r="E196" s="8"/>
      <c r="F196" s="8"/>
    </row>
    <row r="197" spans="4:6" ht="12.75">
      <c r="D197" s="8"/>
      <c r="E197" s="8"/>
      <c r="F197" s="8"/>
    </row>
    <row r="198" spans="4:6" ht="12.75">
      <c r="D198" s="8"/>
      <c r="E198" s="8"/>
      <c r="F198" s="8"/>
    </row>
    <row r="199" spans="4:6" ht="12.75">
      <c r="D199" s="8"/>
      <c r="E199" s="8"/>
      <c r="F199" s="8"/>
    </row>
    <row r="200" spans="4:6" ht="12.75">
      <c r="D200" s="8"/>
      <c r="E200" s="8"/>
      <c r="F200" s="8"/>
    </row>
    <row r="201" spans="4:6" ht="12.75">
      <c r="D201" s="8"/>
      <c r="E201" s="8"/>
      <c r="F201" s="8"/>
    </row>
    <row r="202" spans="4:6" ht="12.75">
      <c r="D202" s="8"/>
      <c r="E202" s="8"/>
      <c r="F202" s="8"/>
    </row>
    <row r="203" spans="4:6" ht="12.75">
      <c r="D203" s="8"/>
      <c r="E203" s="8"/>
      <c r="F203" s="8"/>
    </row>
    <row r="204" spans="4:6" ht="12.75">
      <c r="D204" s="8"/>
      <c r="E204" s="8"/>
      <c r="F204" s="8"/>
    </row>
    <row r="205" spans="4:6" ht="12.75">
      <c r="D205" s="8"/>
      <c r="E205" s="8"/>
      <c r="F205" s="8"/>
    </row>
    <row r="206" spans="4:6" ht="12.75">
      <c r="D206" s="8"/>
      <c r="E206" s="8"/>
      <c r="F206" s="8"/>
    </row>
    <row r="207" spans="4:6" ht="12.75">
      <c r="D207" s="8"/>
      <c r="E207" s="8"/>
      <c r="F207" s="8"/>
    </row>
    <row r="208" spans="4:6" ht="12.75">
      <c r="D208" s="8"/>
      <c r="E208" s="8"/>
      <c r="F208" s="8"/>
    </row>
    <row r="209" spans="4:6" ht="12.75">
      <c r="D209" s="8"/>
      <c r="E209" s="8"/>
      <c r="F209" s="8"/>
    </row>
    <row r="210" spans="4:6" ht="12.75">
      <c r="D210" s="8"/>
      <c r="E210" s="8"/>
      <c r="F210" s="8"/>
    </row>
    <row r="211" spans="4:6" ht="12.75">
      <c r="D211" s="8"/>
      <c r="E211" s="8"/>
      <c r="F211" s="8"/>
    </row>
    <row r="212" spans="4:6" ht="12.75">
      <c r="D212" s="8"/>
      <c r="E212" s="8"/>
      <c r="F212" s="8"/>
    </row>
    <row r="213" spans="4:6" ht="12.75">
      <c r="D213" s="8"/>
      <c r="E213" s="8"/>
      <c r="F213" s="8"/>
    </row>
    <row r="214" spans="4:6" ht="12.75">
      <c r="D214" s="8"/>
      <c r="E214" s="8"/>
      <c r="F214" s="8"/>
    </row>
    <row r="215" spans="4:6" ht="12.75">
      <c r="D215" s="8"/>
      <c r="E215" s="8"/>
      <c r="F215" s="8"/>
    </row>
    <row r="216" spans="4:6" ht="12.75">
      <c r="D216" s="8"/>
      <c r="E216" s="8"/>
      <c r="F216" s="8"/>
    </row>
    <row r="217" spans="4:6" ht="12.75">
      <c r="D217" s="8"/>
      <c r="E217" s="8"/>
      <c r="F217" s="8"/>
    </row>
    <row r="218" spans="4:6" ht="12.75">
      <c r="D218" s="8"/>
      <c r="E218" s="8"/>
      <c r="F218" s="8"/>
    </row>
    <row r="219" spans="4:6" ht="12.75">
      <c r="D219" s="8"/>
      <c r="E219" s="8"/>
      <c r="F219" s="8"/>
    </row>
    <row r="220" spans="4:6" ht="12.75">
      <c r="D220" s="8"/>
      <c r="E220" s="8"/>
      <c r="F220" s="8"/>
    </row>
    <row r="221" spans="4:6" ht="12.75">
      <c r="D221" s="8"/>
      <c r="E221" s="8"/>
      <c r="F221" s="8"/>
    </row>
    <row r="222" spans="4:6" ht="12.75">
      <c r="D222" s="8"/>
      <c r="E222" s="8"/>
      <c r="F222" s="8"/>
    </row>
    <row r="223" spans="4:6" ht="12.75">
      <c r="D223" s="8"/>
      <c r="E223" s="8"/>
      <c r="F223" s="8"/>
    </row>
    <row r="224" spans="4:6" ht="12.75">
      <c r="D224" s="8"/>
      <c r="E224" s="8"/>
      <c r="F224" s="8"/>
    </row>
    <row r="225" spans="4:6" ht="12.75">
      <c r="D225" s="8"/>
      <c r="E225" s="8"/>
      <c r="F225" s="8"/>
    </row>
    <row r="226" spans="4:6" ht="12.75">
      <c r="D226" s="8"/>
      <c r="E226" s="8"/>
      <c r="F226" s="8"/>
    </row>
    <row r="227" spans="4:6" ht="12.75">
      <c r="D227" s="8"/>
      <c r="E227" s="8"/>
      <c r="F227" s="8"/>
    </row>
    <row r="228" spans="4:6" ht="12.75">
      <c r="D228" s="8"/>
      <c r="E228" s="8"/>
      <c r="F228" s="8"/>
    </row>
    <row r="229" spans="4:6" ht="12.75">
      <c r="D229" s="8"/>
      <c r="E229" s="8"/>
      <c r="F229" s="8"/>
    </row>
    <row r="230" spans="4:6" ht="12.75">
      <c r="D230" s="8"/>
      <c r="E230" s="8"/>
      <c r="F230" s="8"/>
    </row>
    <row r="231" spans="4:6" ht="12.75">
      <c r="D231" s="8"/>
      <c r="E231" s="8"/>
      <c r="F231" s="8"/>
    </row>
    <row r="232" spans="4:6" ht="12.75">
      <c r="D232" s="8"/>
      <c r="E232" s="8"/>
      <c r="F232" s="8"/>
    </row>
    <row r="233" spans="4:6" ht="12.75">
      <c r="D233" s="8"/>
      <c r="E233" s="8"/>
      <c r="F233" s="8"/>
    </row>
    <row r="234" spans="4:6" ht="12.75">
      <c r="D234" s="8"/>
      <c r="E234" s="8"/>
      <c r="F234" s="8"/>
    </row>
    <row r="235" spans="4:6" ht="12.75">
      <c r="D235" s="8"/>
      <c r="E235" s="8"/>
      <c r="F235" s="8"/>
    </row>
    <row r="236" spans="4:6" ht="12.75">
      <c r="D236" s="8"/>
      <c r="E236" s="8"/>
      <c r="F236" s="8"/>
    </row>
    <row r="237" spans="4:6" ht="12.75">
      <c r="D237" s="8"/>
      <c r="E237" s="8"/>
      <c r="F237" s="8"/>
    </row>
    <row r="238" spans="4:6" ht="12.75">
      <c r="D238" s="8"/>
      <c r="E238" s="8"/>
      <c r="F238" s="8"/>
    </row>
    <row r="239" spans="4:6" ht="12.75">
      <c r="D239" s="8"/>
      <c r="E239" s="8"/>
      <c r="F239" s="8"/>
    </row>
    <row r="240" spans="4:6" ht="12.75">
      <c r="D240" s="8"/>
      <c r="E240" s="8"/>
      <c r="F240" s="8"/>
    </row>
    <row r="241" spans="4:6" ht="12.75">
      <c r="D241" s="8"/>
      <c r="E241" s="8"/>
      <c r="F241" s="8"/>
    </row>
    <row r="242" spans="4:6" ht="12.75">
      <c r="D242" s="8"/>
      <c r="E242" s="8"/>
      <c r="F242" s="8"/>
    </row>
    <row r="243" spans="4:6" ht="12.75">
      <c r="D243" s="8"/>
      <c r="E243" s="8"/>
      <c r="F243" s="8"/>
    </row>
    <row r="244" spans="4:6" ht="12.75">
      <c r="D244" s="8"/>
      <c r="E244" s="8"/>
      <c r="F244" s="8"/>
    </row>
    <row r="245" spans="4:6" ht="12.75">
      <c r="D245" s="8"/>
      <c r="E245" s="8"/>
      <c r="F245" s="8"/>
    </row>
    <row r="246" spans="4:6" ht="12.75">
      <c r="D246" s="8"/>
      <c r="E246" s="8"/>
      <c r="F246" s="8"/>
    </row>
    <row r="247" spans="4:6" ht="12.75">
      <c r="D247" s="8"/>
      <c r="E247" s="8"/>
      <c r="F247" s="8"/>
    </row>
    <row r="248" spans="4:6" ht="12.75">
      <c r="D248" s="8"/>
      <c r="E248" s="8"/>
      <c r="F248" s="8"/>
    </row>
    <row r="249" spans="4:6" ht="12.75">
      <c r="D249" s="8"/>
      <c r="E249" s="8"/>
      <c r="F249" s="8"/>
    </row>
    <row r="250" spans="4:6" ht="12.75">
      <c r="D250" s="8"/>
      <c r="E250" s="8"/>
      <c r="F250" s="8"/>
    </row>
    <row r="251" spans="4:6" ht="12.75">
      <c r="D251" s="8"/>
      <c r="E251" s="8"/>
      <c r="F251" s="8"/>
    </row>
    <row r="252" spans="4:6" ht="12.75">
      <c r="D252" s="8"/>
      <c r="E252" s="8"/>
      <c r="F252" s="8"/>
    </row>
    <row r="253" spans="4:6" ht="12.75">
      <c r="D253" s="8"/>
      <c r="E253" s="8"/>
      <c r="F253" s="8"/>
    </row>
    <row r="254" spans="4:6" ht="12.75">
      <c r="D254" s="8"/>
      <c r="E254" s="8"/>
      <c r="F254" s="8"/>
    </row>
    <row r="255" spans="4:6" ht="12.75">
      <c r="D255" s="8"/>
      <c r="E255" s="8"/>
      <c r="F255" s="8"/>
    </row>
    <row r="256" spans="4:6" ht="12.75">
      <c r="D256" s="8"/>
      <c r="E256" s="8"/>
      <c r="F256" s="8"/>
    </row>
    <row r="257" spans="4:6" ht="12.75">
      <c r="D257" s="8"/>
      <c r="E257" s="8"/>
      <c r="F257" s="8"/>
    </row>
    <row r="258" spans="4:6" ht="12.75">
      <c r="D258" s="8"/>
      <c r="E258" s="8"/>
      <c r="F258" s="8"/>
    </row>
    <row r="259" spans="4:6" ht="12.75">
      <c r="D259" s="8"/>
      <c r="E259" s="8"/>
      <c r="F259" s="8"/>
    </row>
  </sheetData>
  <sheetProtection/>
  <mergeCells count="1">
    <mergeCell ref="A1:D1"/>
  </mergeCells>
  <printOptions horizontalCentered="1"/>
  <pageMargins left="0.3937007874015748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showGridLines="0" zoomScalePageLayoutView="0" workbookViewId="0" topLeftCell="A1">
      <selection activeCell="B57" sqref="B57"/>
    </sheetView>
  </sheetViews>
  <sheetFormatPr defaultColWidth="9.140625" defaultRowHeight="12.75"/>
  <cols>
    <col min="2" max="2" width="31.421875" style="0" customWidth="1"/>
    <col min="3" max="4" width="12.140625" style="0" customWidth="1"/>
    <col min="6" max="6" width="10.00390625" style="0" customWidth="1"/>
  </cols>
  <sheetData>
    <row r="1" spans="1:8" ht="21.75" customHeight="1">
      <c r="A1" s="9" t="s">
        <v>99</v>
      </c>
      <c r="B1" s="9"/>
      <c r="C1" s="9"/>
      <c r="D1" s="9"/>
      <c r="E1" s="37"/>
      <c r="F1" s="37"/>
      <c r="G1" s="37"/>
      <c r="H1" s="37"/>
    </row>
    <row r="2" spans="1:8" ht="12.75">
      <c r="A2" s="37"/>
      <c r="B2" s="37"/>
      <c r="C2" s="37"/>
      <c r="D2" s="37"/>
      <c r="E2" s="37"/>
      <c r="F2" s="37"/>
      <c r="G2" s="37"/>
      <c r="H2" s="37"/>
    </row>
    <row r="3" spans="1:8" ht="24.75" customHeight="1">
      <c r="A3" s="46" t="s">
        <v>45</v>
      </c>
      <c r="B3" s="47"/>
      <c r="C3" s="52"/>
      <c r="D3" s="53">
        <f>D6-D13</f>
        <v>124500</v>
      </c>
      <c r="E3" s="37"/>
      <c r="F3" s="37"/>
      <c r="G3" s="37"/>
      <c r="H3" s="37"/>
    </row>
    <row r="4" spans="1:8" ht="6" customHeight="1">
      <c r="A4" s="37"/>
      <c r="B4" s="37"/>
      <c r="C4" s="54"/>
      <c r="D4" s="54"/>
      <c r="E4" s="37"/>
      <c r="F4" s="37"/>
      <c r="G4" s="37"/>
      <c r="H4" s="37"/>
    </row>
    <row r="5" spans="1:8" ht="12.75" customHeight="1">
      <c r="A5" s="45" t="s">
        <v>46</v>
      </c>
      <c r="B5" s="44"/>
      <c r="C5" s="55"/>
      <c r="D5" s="55"/>
      <c r="E5" s="37"/>
      <c r="F5" s="37"/>
      <c r="G5" s="37"/>
      <c r="H5" s="37"/>
    </row>
    <row r="6" spans="1:8" ht="12.75" customHeight="1">
      <c r="A6" s="44">
        <v>602</v>
      </c>
      <c r="B6" s="44" t="s">
        <v>47</v>
      </c>
      <c r="C6" s="55">
        <v>700000</v>
      </c>
      <c r="D6" s="56">
        <f>SUM(C6)</f>
        <v>700000</v>
      </c>
      <c r="E6" s="37"/>
      <c r="F6" s="37"/>
      <c r="G6" s="37"/>
      <c r="H6" s="37"/>
    </row>
    <row r="7" spans="1:8" ht="12.75" customHeight="1">
      <c r="A7" s="44"/>
      <c r="B7" s="44"/>
      <c r="C7" s="55"/>
      <c r="D7" s="55"/>
      <c r="E7" s="37"/>
      <c r="F7" s="37"/>
      <c r="G7" s="37"/>
      <c r="H7" s="37"/>
    </row>
    <row r="8" spans="1:8" ht="12.75" customHeight="1">
      <c r="A8" s="45" t="s">
        <v>48</v>
      </c>
      <c r="B8" s="44"/>
      <c r="C8" s="55"/>
      <c r="D8" s="55"/>
      <c r="E8" s="37"/>
      <c r="F8" s="37"/>
      <c r="G8" s="37"/>
      <c r="H8" s="37"/>
    </row>
    <row r="9" spans="1:8" ht="12.75" customHeight="1">
      <c r="A9" s="44">
        <v>501</v>
      </c>
      <c r="B9" s="44" t="s">
        <v>27</v>
      </c>
      <c r="C9" s="55">
        <v>60000</v>
      </c>
      <c r="D9" s="55"/>
      <c r="E9" s="37"/>
      <c r="F9" s="37"/>
      <c r="G9" s="37"/>
      <c r="H9" s="37"/>
    </row>
    <row r="10" spans="1:8" ht="12.75" customHeight="1">
      <c r="A10" s="44">
        <v>511</v>
      </c>
      <c r="B10" s="44" t="s">
        <v>49</v>
      </c>
      <c r="C10" s="55">
        <v>85000</v>
      </c>
      <c r="D10" s="55"/>
      <c r="E10" s="37"/>
      <c r="F10" s="37"/>
      <c r="G10" s="39"/>
      <c r="H10" s="39"/>
    </row>
    <row r="11" spans="1:8" ht="12.75" customHeight="1">
      <c r="A11" s="44">
        <v>518</v>
      </c>
      <c r="B11" s="44" t="s">
        <v>50</v>
      </c>
      <c r="C11" s="55">
        <v>350000</v>
      </c>
      <c r="D11" s="55"/>
      <c r="E11" s="37"/>
      <c r="F11" s="37"/>
      <c r="G11" s="37"/>
      <c r="H11" s="37"/>
    </row>
    <row r="12" spans="1:8" ht="12.75" customHeight="1">
      <c r="A12" s="44">
        <v>521</v>
      </c>
      <c r="B12" s="44" t="s">
        <v>51</v>
      </c>
      <c r="C12" s="55">
        <v>60000</v>
      </c>
      <c r="D12" s="55"/>
      <c r="E12" s="37"/>
      <c r="F12" s="37"/>
      <c r="G12" s="37"/>
      <c r="H12" s="37"/>
    </row>
    <row r="13" spans="1:8" ht="12.75" customHeight="1">
      <c r="A13" s="44">
        <v>524</v>
      </c>
      <c r="B13" s="44" t="s">
        <v>52</v>
      </c>
      <c r="C13" s="55">
        <v>20500</v>
      </c>
      <c r="D13" s="56">
        <f>SUM(C9:C13)</f>
        <v>575500</v>
      </c>
      <c r="E13" s="37"/>
      <c r="F13" s="37"/>
      <c r="G13" s="37"/>
      <c r="H13" s="37"/>
    </row>
    <row r="14" spans="1:8" ht="12.75" customHeight="1">
      <c r="A14" s="44"/>
      <c r="B14" s="44"/>
      <c r="C14" s="55"/>
      <c r="D14" s="56"/>
      <c r="E14" s="37"/>
      <c r="F14" s="37"/>
      <c r="G14" s="37"/>
      <c r="H14" s="37"/>
    </row>
    <row r="15" spans="1:8" ht="12.75" customHeight="1">
      <c r="A15" s="37"/>
      <c r="B15" s="37"/>
      <c r="C15" s="54"/>
      <c r="D15" s="54"/>
      <c r="E15" s="37"/>
      <c r="F15" s="37"/>
      <c r="G15" s="37"/>
      <c r="H15" s="37"/>
    </row>
    <row r="16" spans="1:8" ht="24.75" customHeight="1">
      <c r="A16" s="48" t="s">
        <v>53</v>
      </c>
      <c r="B16" s="49"/>
      <c r="C16" s="57"/>
      <c r="D16" s="58">
        <f>D20-D30</f>
        <v>2819000</v>
      </c>
      <c r="E16" s="37"/>
      <c r="F16" s="37"/>
      <c r="G16" s="37"/>
      <c r="H16" s="37"/>
    </row>
    <row r="17" spans="1:8" ht="6" customHeight="1">
      <c r="A17" s="37"/>
      <c r="B17" s="37"/>
      <c r="C17" s="54"/>
      <c r="D17" s="59"/>
      <c r="E17" s="37"/>
      <c r="F17" s="37"/>
      <c r="G17" s="37"/>
      <c r="H17" s="37"/>
    </row>
    <row r="18" spans="1:8" ht="12.75" customHeight="1">
      <c r="A18" s="42" t="s">
        <v>46</v>
      </c>
      <c r="B18" s="43"/>
      <c r="C18" s="60"/>
      <c r="D18" s="61"/>
      <c r="E18" s="37"/>
      <c r="F18" s="37"/>
      <c r="G18" s="37"/>
      <c r="H18" s="37"/>
    </row>
    <row r="19" spans="1:8" ht="12.75" customHeight="1">
      <c r="A19" s="43">
        <v>602</v>
      </c>
      <c r="B19" s="43" t="s">
        <v>47</v>
      </c>
      <c r="C19" s="60">
        <v>5800000</v>
      </c>
      <c r="D19" s="61"/>
      <c r="E19" s="37"/>
      <c r="F19" s="37"/>
      <c r="G19" s="37"/>
      <c r="H19" s="37"/>
    </row>
    <row r="20" spans="1:8" ht="12.75" customHeight="1">
      <c r="A20" s="43">
        <v>604</v>
      </c>
      <c r="B20" s="43" t="s">
        <v>65</v>
      </c>
      <c r="C20" s="60">
        <v>60000</v>
      </c>
      <c r="D20" s="61">
        <f>SUM(C19:C20)</f>
        <v>5860000</v>
      </c>
      <c r="E20" s="37"/>
      <c r="F20" s="37"/>
      <c r="G20" s="39"/>
      <c r="H20" s="37"/>
    </row>
    <row r="21" spans="1:8" ht="12.75" customHeight="1">
      <c r="A21" s="43"/>
      <c r="B21" s="43"/>
      <c r="C21" s="60"/>
      <c r="D21" s="60"/>
      <c r="E21" s="37"/>
      <c r="F21" s="37"/>
      <c r="G21" s="39"/>
      <c r="H21" s="37"/>
    </row>
    <row r="22" spans="1:8" ht="12.75" customHeight="1">
      <c r="A22" s="42" t="s">
        <v>48</v>
      </c>
      <c r="B22" s="43"/>
      <c r="C22" s="60"/>
      <c r="D22" s="60"/>
      <c r="E22" s="37"/>
      <c r="F22" s="37"/>
      <c r="G22" s="37"/>
      <c r="H22" s="37"/>
    </row>
    <row r="23" spans="1:8" ht="12.75" customHeight="1">
      <c r="A23" s="43">
        <v>501</v>
      </c>
      <c r="B23" s="43" t="s">
        <v>54</v>
      </c>
      <c r="C23" s="60">
        <v>400000</v>
      </c>
      <c r="D23" s="60"/>
      <c r="E23" s="37"/>
      <c r="F23" s="37"/>
      <c r="G23" s="37"/>
      <c r="H23" s="37"/>
    </row>
    <row r="24" spans="1:8" ht="12.75" customHeight="1">
      <c r="A24" s="43">
        <v>502</v>
      </c>
      <c r="B24" s="43" t="s">
        <v>55</v>
      </c>
      <c r="C24" s="60">
        <v>670000</v>
      </c>
      <c r="D24" s="60"/>
      <c r="E24" s="37"/>
      <c r="F24" s="37"/>
      <c r="G24" s="39"/>
      <c r="H24" s="39"/>
    </row>
    <row r="25" spans="1:8" ht="12.75" customHeight="1">
      <c r="A25" s="43">
        <v>504</v>
      </c>
      <c r="B25" s="43" t="s">
        <v>56</v>
      </c>
      <c r="C25" s="60">
        <v>30000</v>
      </c>
      <c r="D25" s="60"/>
      <c r="E25" s="37"/>
      <c r="F25" s="37"/>
      <c r="G25" s="39"/>
      <c r="H25" s="39"/>
    </row>
    <row r="26" spans="1:8" ht="12.75" customHeight="1">
      <c r="A26" s="43">
        <v>511</v>
      </c>
      <c r="B26" s="43" t="s">
        <v>49</v>
      </c>
      <c r="C26" s="60">
        <v>300000</v>
      </c>
      <c r="D26" s="60"/>
      <c r="E26" s="37"/>
      <c r="F26" s="37"/>
      <c r="G26" s="37"/>
      <c r="H26" s="37"/>
    </row>
    <row r="27" spans="1:8" ht="12.75" customHeight="1">
      <c r="A27" s="43">
        <v>518</v>
      </c>
      <c r="B27" s="43" t="s">
        <v>50</v>
      </c>
      <c r="C27" s="60">
        <v>970000</v>
      </c>
      <c r="D27" s="60"/>
      <c r="E27" s="37"/>
      <c r="F27" s="37"/>
      <c r="G27" s="39"/>
      <c r="H27" s="37"/>
    </row>
    <row r="28" spans="1:8" ht="12.75" customHeight="1">
      <c r="A28" s="43">
        <v>521</v>
      </c>
      <c r="B28" s="43" t="s">
        <v>51</v>
      </c>
      <c r="C28" s="60">
        <v>500000</v>
      </c>
      <c r="D28" s="60"/>
      <c r="E28" s="37"/>
      <c r="F28" s="37"/>
      <c r="G28" s="37"/>
      <c r="H28" s="37"/>
    </row>
    <row r="29" spans="1:8" ht="12.75" customHeight="1">
      <c r="A29" s="43">
        <v>524</v>
      </c>
      <c r="B29" s="43" t="s">
        <v>52</v>
      </c>
      <c r="C29" s="60">
        <v>170000</v>
      </c>
      <c r="D29" s="60"/>
      <c r="E29" s="37"/>
      <c r="F29" s="37"/>
      <c r="G29" s="37"/>
      <c r="H29" s="37"/>
    </row>
    <row r="30" spans="1:8" ht="12.75" customHeight="1">
      <c r="A30" s="43">
        <v>528</v>
      </c>
      <c r="B30" s="43" t="s">
        <v>57</v>
      </c>
      <c r="C30" s="60">
        <v>1000</v>
      </c>
      <c r="D30" s="61">
        <f>SUM(C23:C30)</f>
        <v>3041000</v>
      </c>
      <c r="E30" s="37"/>
      <c r="F30" s="37"/>
      <c r="G30" s="37"/>
      <c r="H30" s="37"/>
    </row>
    <row r="31" spans="1:8" ht="12.75" customHeight="1">
      <c r="A31" s="43"/>
      <c r="B31" s="43"/>
      <c r="C31" s="60"/>
      <c r="D31" s="61"/>
      <c r="E31" s="37"/>
      <c r="F31" s="37"/>
      <c r="G31" s="37"/>
      <c r="H31" s="37"/>
    </row>
    <row r="32" spans="1:8" ht="12.75" customHeight="1">
      <c r="A32" s="37"/>
      <c r="B32" s="37"/>
      <c r="C32" s="54"/>
      <c r="D32" s="54"/>
      <c r="E32" s="37"/>
      <c r="F32" s="37"/>
      <c r="G32" s="37"/>
      <c r="H32" s="37"/>
    </row>
    <row r="33" spans="1:8" ht="24.75" customHeight="1">
      <c r="A33" s="50" t="s">
        <v>58</v>
      </c>
      <c r="B33" s="51"/>
      <c r="C33" s="62"/>
      <c r="D33" s="63">
        <f>D36-D43</f>
        <v>-385000</v>
      </c>
      <c r="E33" s="37"/>
      <c r="F33" s="37"/>
      <c r="G33" s="37"/>
      <c r="H33" s="37"/>
    </row>
    <row r="34" spans="1:8" ht="6" customHeight="1">
      <c r="A34" s="37"/>
      <c r="B34" s="37"/>
      <c r="C34" s="54"/>
      <c r="D34" s="59"/>
      <c r="E34" s="37"/>
      <c r="F34" s="37"/>
      <c r="G34" s="37"/>
      <c r="H34" s="37"/>
    </row>
    <row r="35" spans="1:8" ht="12.75" customHeight="1">
      <c r="A35" s="40" t="s">
        <v>46</v>
      </c>
      <c r="B35" s="41"/>
      <c r="C35" s="64"/>
      <c r="D35" s="65"/>
      <c r="E35" s="37"/>
      <c r="F35" s="37"/>
      <c r="G35" s="37"/>
      <c r="H35" s="37"/>
    </row>
    <row r="36" spans="1:8" ht="12.75" customHeight="1">
      <c r="A36" s="41">
        <v>602</v>
      </c>
      <c r="B36" s="41" t="s">
        <v>47</v>
      </c>
      <c r="C36" s="64">
        <v>400000</v>
      </c>
      <c r="D36" s="65">
        <f>SUM(C36)</f>
        <v>400000</v>
      </c>
      <c r="E36" s="37"/>
      <c r="F36" s="37"/>
      <c r="G36" s="37"/>
      <c r="H36" s="37"/>
    </row>
    <row r="37" spans="1:8" ht="12.75" customHeight="1">
      <c r="A37" s="41"/>
      <c r="B37" s="41"/>
      <c r="C37" s="64"/>
      <c r="D37" s="65"/>
      <c r="E37" s="37"/>
      <c r="F37" s="37"/>
      <c r="G37" s="37"/>
      <c r="H37" s="37"/>
    </row>
    <row r="38" spans="1:8" ht="12.75" customHeight="1">
      <c r="A38" s="40" t="s">
        <v>48</v>
      </c>
      <c r="B38" s="41"/>
      <c r="C38" s="64"/>
      <c r="D38" s="65"/>
      <c r="E38" s="37"/>
      <c r="F38" s="37"/>
      <c r="G38" s="37"/>
      <c r="H38" s="37"/>
    </row>
    <row r="39" spans="1:8" ht="12.75" customHeight="1">
      <c r="A39" s="41">
        <v>501</v>
      </c>
      <c r="B39" s="41" t="s">
        <v>27</v>
      </c>
      <c r="C39" s="64">
        <v>25000</v>
      </c>
      <c r="D39" s="65"/>
      <c r="E39" s="37"/>
      <c r="F39" s="37"/>
      <c r="G39" s="37"/>
      <c r="H39" s="37"/>
    </row>
    <row r="40" spans="1:8" ht="12.75" customHeight="1">
      <c r="A40" s="41">
        <v>502</v>
      </c>
      <c r="B40" s="41" t="s">
        <v>55</v>
      </c>
      <c r="C40" s="64">
        <v>250000</v>
      </c>
      <c r="D40" s="65"/>
      <c r="E40" s="37"/>
      <c r="F40" s="37"/>
      <c r="G40" s="39"/>
      <c r="H40" s="39"/>
    </row>
    <row r="41" spans="1:8" ht="12.75" customHeight="1">
      <c r="A41" s="41">
        <v>511</v>
      </c>
      <c r="B41" s="41" t="s">
        <v>49</v>
      </c>
      <c r="C41" s="64">
        <v>45000</v>
      </c>
      <c r="D41" s="65"/>
      <c r="E41" s="37"/>
      <c r="F41" s="37"/>
      <c r="G41" s="37"/>
      <c r="H41" s="37"/>
    </row>
    <row r="42" spans="1:8" ht="12.75" customHeight="1">
      <c r="A42" s="41">
        <v>518</v>
      </c>
      <c r="B42" s="41" t="s">
        <v>50</v>
      </c>
      <c r="C42" s="64">
        <v>400000</v>
      </c>
      <c r="D42" s="65"/>
      <c r="E42" s="37"/>
      <c r="F42" s="37"/>
      <c r="G42" s="37"/>
      <c r="H42" s="37"/>
    </row>
    <row r="43" spans="1:8" ht="12.75" customHeight="1">
      <c r="A43" s="41">
        <v>549</v>
      </c>
      <c r="B43" s="41" t="s">
        <v>59</v>
      </c>
      <c r="C43" s="64">
        <v>65000</v>
      </c>
      <c r="D43" s="65">
        <f>SUM(C39:C43)</f>
        <v>785000</v>
      </c>
      <c r="E43" s="37"/>
      <c r="F43" s="37"/>
      <c r="G43" s="37"/>
      <c r="H43" s="37"/>
    </row>
    <row r="44" spans="1:8" ht="12.75" customHeight="1">
      <c r="A44" s="41"/>
      <c r="B44" s="41"/>
      <c r="C44" s="64"/>
      <c r="D44" s="65"/>
      <c r="E44" s="37"/>
      <c r="F44" s="37"/>
      <c r="G44" s="37"/>
      <c r="H44" s="37"/>
    </row>
    <row r="45" spans="1:8" ht="12.75" customHeight="1">
      <c r="A45" s="68"/>
      <c r="B45" s="68"/>
      <c r="C45" s="69"/>
      <c r="D45" s="70"/>
      <c r="E45" s="37"/>
      <c r="F45" s="37"/>
      <c r="G45" s="37"/>
      <c r="H45" s="37"/>
    </row>
    <row r="46" spans="1:8" ht="12.75" customHeight="1">
      <c r="A46" s="37"/>
      <c r="B46" s="37"/>
      <c r="C46" s="54"/>
      <c r="D46" s="54"/>
      <c r="E46" s="37"/>
      <c r="F46" s="37"/>
      <c r="G46" s="37"/>
      <c r="H46" s="37"/>
    </row>
    <row r="47" spans="1:8" ht="12.75" customHeight="1">
      <c r="A47" s="38" t="s">
        <v>100</v>
      </c>
      <c r="B47" s="37"/>
      <c r="C47" s="66"/>
      <c r="D47" s="54">
        <v>6960000</v>
      </c>
      <c r="E47" s="37"/>
      <c r="F47" s="37"/>
      <c r="G47" s="37"/>
      <c r="H47" s="37"/>
    </row>
    <row r="48" spans="1:8" ht="12.75" customHeight="1">
      <c r="A48" s="38" t="s">
        <v>101</v>
      </c>
      <c r="B48" s="37"/>
      <c r="C48" s="66"/>
      <c r="D48" s="54">
        <v>4401500</v>
      </c>
      <c r="E48" s="37"/>
      <c r="F48" s="37"/>
      <c r="G48" s="37"/>
      <c r="H48" s="37"/>
    </row>
    <row r="49" spans="1:8" s="1" customFormat="1" ht="12.75" customHeight="1">
      <c r="A49" s="38" t="s">
        <v>0</v>
      </c>
      <c r="B49" s="38"/>
      <c r="C49" s="67"/>
      <c r="D49" s="59">
        <f>D47-D48</f>
        <v>2558500</v>
      </c>
      <c r="E49" s="38"/>
      <c r="F49" s="38"/>
      <c r="G49" s="38"/>
      <c r="H49" s="38"/>
    </row>
    <row r="50" spans="1:8" s="1" customFormat="1" ht="12.75" customHeight="1">
      <c r="A50" s="38" t="s">
        <v>1</v>
      </c>
      <c r="B50" s="38"/>
      <c r="C50" s="59"/>
      <c r="D50" s="59">
        <v>486020</v>
      </c>
      <c r="E50" s="38"/>
      <c r="F50" s="38"/>
      <c r="G50" s="38"/>
      <c r="H50" s="38"/>
    </row>
    <row r="51" spans="1:8" s="1" customFormat="1" ht="12.75" customHeight="1">
      <c r="A51" s="71" t="s">
        <v>2</v>
      </c>
      <c r="B51" s="71"/>
      <c r="C51" s="72"/>
      <c r="D51" s="72">
        <f>D49-D50</f>
        <v>2072480</v>
      </c>
      <c r="E51" s="38"/>
      <c r="F51" s="38"/>
      <c r="G51" s="38"/>
      <c r="H51" s="38"/>
    </row>
    <row r="52" spans="1:8" ht="12.75" customHeight="1">
      <c r="A52" s="37"/>
      <c r="B52" s="37"/>
      <c r="C52" s="54"/>
      <c r="D52" s="54"/>
      <c r="E52" s="37"/>
      <c r="F52" s="37"/>
      <c r="G52" s="37"/>
      <c r="H52" s="37"/>
    </row>
    <row r="53" spans="1:8" ht="12.75" customHeight="1">
      <c r="A53" s="38" t="s">
        <v>67</v>
      </c>
      <c r="B53" s="38"/>
      <c r="C53" s="54"/>
      <c r="D53" s="54">
        <v>425800</v>
      </c>
      <c r="E53" s="37"/>
      <c r="F53" s="37"/>
      <c r="G53" s="37"/>
      <c r="H53" s="37"/>
    </row>
    <row r="54" spans="1:8" ht="12.75" customHeight="1">
      <c r="A54" s="38" t="s">
        <v>68</v>
      </c>
      <c r="B54" s="37"/>
      <c r="C54" s="54"/>
      <c r="D54" s="54">
        <v>1600000</v>
      </c>
      <c r="E54" s="37"/>
      <c r="F54" s="37"/>
      <c r="G54" s="37"/>
      <c r="H54" s="37"/>
    </row>
    <row r="55" spans="1:8" ht="12.75">
      <c r="A55" s="37"/>
      <c r="B55" s="37"/>
      <c r="C55" s="37"/>
      <c r="D55" s="37"/>
      <c r="E55" s="37"/>
      <c r="F55" s="37"/>
      <c r="G55" s="37"/>
      <c r="H55" s="37"/>
    </row>
    <row r="56" spans="1:8" ht="12.75">
      <c r="A56" s="37"/>
      <c r="B56" s="38"/>
      <c r="C56" s="37"/>
      <c r="D56" s="37"/>
      <c r="E56" s="37"/>
      <c r="F56" s="37"/>
      <c r="G56" s="37"/>
      <c r="H56" s="37"/>
    </row>
    <row r="57" spans="1:8" ht="12.75">
      <c r="A57" s="37"/>
      <c r="B57" s="37"/>
      <c r="C57" s="37"/>
      <c r="D57" s="37"/>
      <c r="E57" s="37"/>
      <c r="F57" s="37"/>
      <c r="G57" s="37"/>
      <c r="H57" s="37"/>
    </row>
    <row r="58" spans="1:8" ht="12.75">
      <c r="A58" s="37"/>
      <c r="B58" s="37"/>
      <c r="C58" s="37"/>
      <c r="D58" s="37"/>
      <c r="E58" s="37"/>
      <c r="F58" s="37"/>
      <c r="G58" s="37"/>
      <c r="H58" s="37"/>
    </row>
    <row r="59" spans="1:8" ht="12.75">
      <c r="A59" s="37"/>
      <c r="B59" s="37"/>
      <c r="C59" s="37"/>
      <c r="D59" s="37"/>
      <c r="E59" s="37"/>
      <c r="F59" s="37"/>
      <c r="G59" s="37"/>
      <c r="H59" s="37"/>
    </row>
    <row r="60" spans="1:8" ht="12.75">
      <c r="A60" s="37"/>
      <c r="B60" s="37"/>
      <c r="C60" s="37"/>
      <c r="D60" s="37"/>
      <c r="E60" s="37"/>
      <c r="F60" s="37"/>
      <c r="G60" s="37"/>
      <c r="H60" s="37"/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Strážné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Strážné</dc:creator>
  <cp:keywords/>
  <dc:description/>
  <cp:lastModifiedBy>Czechpoint</cp:lastModifiedBy>
  <cp:lastPrinted>2010-12-03T07:35:47Z</cp:lastPrinted>
  <dcterms:created xsi:type="dcterms:W3CDTF">2010-11-23T12:26:27Z</dcterms:created>
  <dcterms:modified xsi:type="dcterms:W3CDTF">2010-12-03T07:36:03Z</dcterms:modified>
  <cp:category/>
  <cp:version/>
  <cp:contentType/>
  <cp:contentStatus/>
</cp:coreProperties>
</file>